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6790" windowHeight="10725" tabRatio="866" firstSheet="3" activeTab="6"/>
  </bookViews>
  <sheets>
    <sheet name="NASLOV" sheetId="1" r:id="rId1"/>
    <sheet name="REKAPITULACIJA" sheetId="2" r:id="rId2"/>
    <sheet name="I PRIPREMNI RADOVI" sheetId="3" r:id="rId3"/>
    <sheet name="II ZEMLJANI RADOVI" sheetId="4" r:id="rId4"/>
    <sheet name="III  AB MONOLITNI RADOVI" sheetId="5" r:id="rId5"/>
    <sheet name="IV AB MONTAŽNI RADOVI" sheetId="6" r:id="rId6"/>
    <sheet name="V OSTALI RADOVI" sheetId="7" r:id="rId7"/>
    <sheet name="VI OBALA ZEMLJANI" sheetId="8" r:id="rId8"/>
    <sheet name="VII OBALA AB MONTAŽNI RADOVI" sheetId="9" r:id="rId9"/>
    <sheet name="VIII ODVODNJA" sheetId="10" r:id="rId10"/>
    <sheet name="IX ELEKTROINSTALACIJE" sheetId="11" r:id="rId11"/>
  </sheets>
  <definedNames>
    <definedName name="_xlnm.Print_Area" localSheetId="2">'I PRIPREMNI RADOVI'!$A$1:$F$27</definedName>
    <definedName name="_xlnm.Print_Area" localSheetId="3">'II ZEMLJANI RADOVI'!$A$1:$F$25</definedName>
    <definedName name="_xlnm.Print_Area" localSheetId="4">'III  AB MONOLITNI RADOVI'!$A$1:$F$46</definedName>
    <definedName name="_xlnm.Print_Area" localSheetId="0">'NASLOV'!$A$1:$F$49</definedName>
    <definedName name="_xlnm.Print_Titles" localSheetId="10">'IX ELEKTROINSTALACIJE'!$1:$3</definedName>
    <definedName name="_xlnm.Print_Titles" localSheetId="7">'VI OBALA ZEMLJANI'!$1:$1</definedName>
    <definedName name="_xlnm.Print_Titles" localSheetId="8">'VII OBALA AB MONTAŽNI RADOVI'!$1:$1</definedName>
    <definedName name="_xlnm.Print_Titles" localSheetId="9">'VIII ODVODNJA'!$1:$3</definedName>
  </definedNames>
  <calcPr fullCalcOnLoad="1"/>
</workbook>
</file>

<file path=xl/comments11.xml><?xml version="1.0" encoding="utf-8"?>
<comments xmlns="http://schemas.openxmlformats.org/spreadsheetml/2006/main">
  <authors>
    <author>S</author>
  </authors>
  <commentList>
    <comment ref="B39" authorId="0">
      <text>
        <r>
          <rPr>
            <b/>
            <sz val="9"/>
            <rFont val="Tahoma"/>
            <family val="2"/>
          </rPr>
          <t>S:</t>
        </r>
        <r>
          <rPr>
            <sz val="9"/>
            <rFont val="Tahoma"/>
            <family val="2"/>
          </rPr>
          <t xml:space="preserve">
</t>
        </r>
      </text>
    </comment>
  </commentList>
</comments>
</file>

<file path=xl/sharedStrings.xml><?xml version="1.0" encoding="utf-8"?>
<sst xmlns="http://schemas.openxmlformats.org/spreadsheetml/2006/main" count="465" uniqueCount="300">
  <si>
    <t>• otpornu na oštećenje površine skidanjem oplate,
• dovoljnu za preuzimanje svih djelovanja na betonski element u tom trenutku,
• da izbjegne deformacije veće od specificiranih tolerancija elastičnog ili neelastičnog ponašanja betona,
• oplata rasponske konstrukcije gornje AB ploče ne smije se skidati prije postizanja 75% čvrstoće predviđene klase betona, te ne prije proteka 7 dana od betoniranja.
Skidanje same oplate treba izvoditi na način da se konstrukcija ne preoptereti i ne ošteti.
Opterećenja skela treba otpuštati postupno tako da se drugi elementi skele ne preopterete. Stabilnost skela i oplate treba održavati pri oslobađanju i uklanjanju opterećenja.
Postupak podupiranja ili otpuštanja kad se  primjenjuje za reduciranje utjecaja početnog opterećenja,  sukcesivno  opterećenje  i/ili  izbjegavanje  velike  deformacije  treba  detaljno utvrditi.
Vrsta  i  kvaliteta  površinske  obrade  ovise  o  tipu  oplate,  betonu  (agregatu,  cementu, kemijskim i mineralnim dodacima), izvedbi i zaštiti tijekom izvedbe.</t>
  </si>
  <si>
    <t>kom</t>
  </si>
  <si>
    <t>m2</t>
  </si>
  <si>
    <t>m3</t>
  </si>
  <si>
    <t>II</t>
  </si>
  <si>
    <r>
      <t>Jedinična cijena za betonske i a. b. radove obuhvaća:</t>
    </r>
    <r>
      <rPr>
        <sz val="10"/>
        <rFont val="Arial"/>
        <family val="0"/>
      </rPr>
      <t xml:space="preserve">
- izradu projekta betona, 
- nabavu, pripremu i izradu armature, troškove ispitivanja armature
- nabavu komponenti i izradu betona, troškove ispitivanja betona,
- transport, ugradbu i njegu betona, 
- popravke loše izvedenih djelova 
- izradu, postavu i skidanje oplate i radne skele
- izbijanje PVC cijevi te zatvaranje rupa od pašajica (spona)
- skupljanje otpadaka i čišćenje radnog prostora. 
- svi posredni i neposredni troškovi za rad, materijal, transport, alat i građevinske strojeve.
- troškove zaštite pri radu.
- podupiranje konstrukcije iznad 4 m</t>
    </r>
  </si>
  <si>
    <t>Jedinična cijena (KN)</t>
  </si>
  <si>
    <t>Izvođač radova mora osigurati da se oplata postavlja očišćena i premazana sredstvom koje će spriječiti nepotrebno prianjanje betonske mase na podlogu i koje neće štetiti betonu, armaturi i oplati. Oplata treba osigurati betonu traženi oblik dok ne očvrsne. Izvoditelj mora obratiti pažnju na spojnice koje mora zabrtviti kako bi se izbjeglo prekomjerni gubitak cementne paste iz oplate, odnosno kako bi se spriječio nastanak segregiranih mjesta i “gnijezda“ u betonu.
Oplatu koja apsorbira značajniju količinu vode iz betona ili omogućava evaporaciju treba odgovarajuće vlažiti da se spriječi gubitak vode iz betona, osim ako nije za to posebno i kontrolirano namijenjena.
Unutarnja površina oplate  mora biti  čista.  Ako  se koristi  za vidni beton, njezina obrada mora osigurati takvu površinu betona
Skele i oplata se ne smiju uklanjati dok beton ne dobije dovoljnu čvrstoću:</t>
  </si>
  <si>
    <t>• savijanje treba izvoditi jednolikom brzinom,
• savijanje   čelika  pri  temperaturi  ispod  -5 °C,   ako  je  dopušteno  projektnim specifikacijama,  treba   izvoditi  uz  poduzimanje  odgovarajućih  posebnih   mjera osiguranja,
• savijanje  armature  grijanjem  smije  se  izvoditi  samo  uz  posebno  odobrenje  u projektnim specifikacijama.
Šipke čelične armature, zavarene mreže i predgotovljeni armaturni koševi ne smiju se oštetiti tijekom prijevoza, skladištenja, rukovanja i postavljanja u projektiranu poziciju.
Prije postavljanja armature, mora se ista očistiti od prljavštine, masnoće i ljusaka od korozije. Ispod armature koja se postavlja na tlo potrebno je izvesti sloj za izravnanje.</t>
  </si>
  <si>
    <t>Broj stavke</t>
  </si>
  <si>
    <t>OPIS RADOVA</t>
  </si>
  <si>
    <t>Jedinica mjere</t>
  </si>
  <si>
    <t>Količina</t>
  </si>
  <si>
    <t>Ukupni iznos (KN)</t>
  </si>
  <si>
    <t>kg</t>
  </si>
  <si>
    <t>UKUPNO  BETONSKI I ARMIRANO BETONSKI  RADOVI :</t>
  </si>
  <si>
    <t xml:space="preserve">BETONSKI I A.B. RADOVI </t>
  </si>
  <si>
    <t>Sve armiranobetonske i betonske konstrukcije moraju se izvoditi prema statičkom računu i nacrtima. 
Prilikom betoniranja treba u konstrukcijama izvesti sve kanale i proboje za vođenje raznih instalacija, prema građevinskim nacrtima i nacrtima instalatera kao i na zahtjev nadzornog inženjera, kako ne bi dolazilo do bilo kakvih naknadnih štemanja (usijecanja) u armiranobetonskoj konstrukciji.
Za sve estrih betone i podove tanje od 5cm predvidjeti i ponuditi mrežastu armaturu te izradu potrebnih dilatacija.</t>
  </si>
  <si>
    <t>Mogu se rabiti kemijski dodaci koji zadovoljavaju uvjete norme HRN EN 934.
Smiju se rabiti samo oni kemijski dodaci koji imaju potvrdu sukladnosti s uvjetima navedene norme koju je izdala ovlaštena hrvatska institucija.
Sastav betona i sastavne materijale za projektirani beton i beton zadanog sastava treba odabrati tako da zadovoljavaju svojstva uvjetovana za svježi i očvrsli beton, uključivo konzistenciju, gustoću, čvrstoću, trajnost, zaštitu ugrađenog čelika od korozije, uzimajući u obzir proizvodni proces i odabrani postupak izvedbe betonskih radova koji uključuju transport, ugradnju, zbijanje, njegovanje i moguće druge tretmane ili obrade ugrađenog betona.
Odgovornost, nadležna tijela i odnosi cjelokupnog osoblja koje upravlja, izvodi i potvrđuje radove koji  se odnose na proizvodnju betona, moraju biti utvrđeni dokumentiranim sustavom kontrole proizvodnje. To se posebno odnosi na osoblje kojemu je potrebna organizacijska sloboda i autoritet za minimiziranje rizika od nezadovoljavajućeg betona i za identificiranje i izvještavanje o svakom problemu kvalitete betona.</t>
  </si>
  <si>
    <r>
      <t>NAPOMENE:</t>
    </r>
    <r>
      <rPr>
        <sz val="10"/>
        <rFont val="Arial"/>
        <family val="0"/>
      </rPr>
      <t xml:space="preserve">
• Prije armiranobetonskih radova sve podloge treba očistiti od svih nečistoća i neravnina.
• Sve podmetače gornje zone armature ploča izvesti od 12, a sve spojnice "S" mreža zidova treba izvesti od  6. Podmetači i spone nisu posebno prikazani u iskazima armature nego ulaze u cijenu ugradbe armature.
• Količina armature iskazana u ovom troškovniku je orijentacijska. Točna količina će se utvrditi nakon izrade armaturnog plana.
• U cijenu izvedbe radova je uključena i postava potrebnog broja distancera  na armaturu, za dobivanje minimalnog zaštitnog sloja betona do armature i to: za temelje 3-5cm; ploče i zidove 2cm, te stupove i grede 2,5cm.
• Primopredaja armature vrši se upisom nadzornog inženjera u građevinski dnevnik</t>
    </r>
  </si>
  <si>
    <t>Dobava, izrada i ugradba armature srednje složenosti, kvalitete B500B i B550B.Armaturu izraditi prema statičkom računu i planu pozicija armature.
Obračun po kilogramu stvarno ugrađene armature prema vrsti armature.</t>
  </si>
  <si>
    <t xml:space="preserve">kom </t>
  </si>
  <si>
    <t>UKUPNO  ARMIRANO BETONSKI MONTAŽNI  RADOVI :</t>
  </si>
  <si>
    <t>ARMIRANO BETONSKI MONTAŽNI RADOVI</t>
  </si>
  <si>
    <t>I</t>
  </si>
  <si>
    <t>ZEMLJANI RADOVI</t>
  </si>
  <si>
    <t>Način obračunavanja otkopa ili iskopa po m 3 na osnovu profila snimljenog prije i poslije iskopa. Koeficijent trajnog ili privremenog povećanja zapremine obračunava se količinski u stavkama deponiranja. Nakon završetka radova izvršiti planiranje terena, zatrpavanje krečnih i fekalnih jama, te uklanjanje otpadnog materijala sa gradilišta, što se ne plaća posebno.</t>
  </si>
  <si>
    <t>Jedinična cijena treba da sadrži:
- čitav rad, materijal i druge troškove
- radnu skelu 
- dovoz, otpremu i premještanje strojeva
- troškove zaštite pri radu</t>
  </si>
  <si>
    <t>Izrada ograde gradilišta. Ogradu izvesti kako bi se osiguralo gradilište od pristupa osoba koje nisu zaposlene na izvođenju radova.</t>
  </si>
  <si>
    <t>UKUPNO  ZEMLJANIH  RADOVA :</t>
  </si>
  <si>
    <t>m'</t>
  </si>
  <si>
    <t>IV</t>
  </si>
  <si>
    <t>2.1.</t>
  </si>
  <si>
    <t>2.2.</t>
  </si>
  <si>
    <t>3.2.</t>
  </si>
  <si>
    <t>2.3.</t>
  </si>
  <si>
    <t>2.4.</t>
  </si>
  <si>
    <t>2.5.</t>
  </si>
  <si>
    <t>2.6.</t>
  </si>
  <si>
    <t>2.7.</t>
  </si>
  <si>
    <t>3.1.</t>
  </si>
  <si>
    <t>3.3.</t>
  </si>
  <si>
    <t>3.4.</t>
  </si>
  <si>
    <t>3.5.</t>
  </si>
  <si>
    <t>1.1.</t>
  </si>
  <si>
    <t>1.2.</t>
  </si>
  <si>
    <t>III</t>
  </si>
  <si>
    <t>0.1.</t>
  </si>
  <si>
    <t>Izrada gradilišne table s podacima o sudionicima u gradnji te postava na čeličnu potkonstrukciju.</t>
  </si>
  <si>
    <t>PRIPREMNI RADOVI I RUŠENJA</t>
  </si>
  <si>
    <t>0.2.</t>
  </si>
  <si>
    <t>0.3.</t>
  </si>
  <si>
    <t>0.4.</t>
  </si>
  <si>
    <t>0.5.</t>
  </si>
  <si>
    <t>UKUPNO  PRIPREMNI RADOVI I RUŠENJA</t>
  </si>
  <si>
    <t>Prethodno izvođenju radova izvoditelj je dužan izvršiti sve potrebne pripremne radove u svemu prema projektu organizacije građenja i terminskog plana izvođenja radova kojeg daje sam izvoditelj a u skladu s projektnom dokumentacijom.
Potrebne geodetske kontrole treba izvesti sukladno s nacrtima.
Za rušenje građevine ili nekog njenog dijela, bez obzira da li se rušenje vrši ručno ili pomoću strojeva, izvoditelj radova mora prethodno izraditi odgovarajući program radova i mjere zaštite na radu u skalu s projektnom dokumentacijom, zavisno od vrste radova i stupnju opasnosti koji pri tome radu prijete.
Prije početka rušenja mora se ugroženo područje ograničiti zaštitnom ogradom ili osigurati na odgovarajući način, zavisno od načina rušenja ili uklanjanja dijela građevine.
Zaštita ugroženog područja mora trajati do završetka radova na rušenju ili razgrađivanju.</t>
  </si>
  <si>
    <t>Napomena:
U cijenu stavki je uključen odvoz srušenog i demontiranog materijala  na privremenu deponiju na udaljenosti do 100 m, te odvoz na gradsku deponiju na udaljenosti do 5 km.</t>
  </si>
  <si>
    <t>1.</t>
  </si>
  <si>
    <t>3.</t>
  </si>
  <si>
    <t>Jedinična cjena ( KN )</t>
  </si>
  <si>
    <r>
      <t>Jedinična cijena za betonske i a. b. radove obuhvaća:</t>
    </r>
    <r>
      <rPr>
        <sz val="10"/>
        <rFont val="Arial"/>
        <family val="2"/>
      </rPr>
      <t xml:space="preserve">
- izradu projekta betona, 
- nabavu, pripremu i izradu armature, troškove ispitivanja armature
- nabavu komponenti i izradu betona, troškove ispitivanja betona,
- transport, ugradbu i njegu betona, 
- popravke loše izvedenih djelova 
- izradu, postavu i skidanje oplate i radne skele
- izbijanje PVC cijevi te zatvaranje rupa od pašajica (spona)
- skupljanje otpadaka i čišćenje radnog prostora. 
- svi posredni i neposredni troškovi za rad, materijal, transport, alat i građevinske strojeve.
- troškove zaštite pri radu.
- podupiranje konstrukcije iznad 4 m</t>
    </r>
  </si>
  <si>
    <r>
      <t>NAPOMENE:</t>
    </r>
    <r>
      <rPr>
        <sz val="10"/>
        <rFont val="Arial"/>
        <family val="2"/>
      </rPr>
      <t xml:space="preserve">
• Prije armiranobetonskih radova sve podloge treba očistiti od svih nečistoća i neravnina.
• Sve podmetače gornje zone armature ploča izvesti od 12, a sve spojnice "S" mreža zidova treba izvesti od  6. Podmetači i spone nisu posebno prikazani u iskazima armature nego ulaze u cijenu ugradbe armature.
• Količina armature iskazana u ovom troškovniku je orijentacijska. Točna količina će se utvrditi nakon izrade armaturnog plana.
• U cijenu izvedbe radova je uključena i postava potrebnog broja distancera  na armaturu, za dobivanje minimalnog zaštitnog sloja betona do armature i to: za temelje 3-5cm; ploče i zidove 2cm, te stupove i grede 2,5cm.
• Primopredaja armature vrši se upisom nadzornog inženjera u građevinski dnevnik</t>
    </r>
  </si>
  <si>
    <t>R E K A P I T U L A C I J A</t>
  </si>
  <si>
    <t>RADOVI RUŠENJA</t>
  </si>
  <si>
    <t>GRAĐEVINSKI I GRAĐEVINSKO-ZANATSKI RADOVI</t>
  </si>
  <si>
    <t>V</t>
  </si>
  <si>
    <t>XIV</t>
  </si>
  <si>
    <t>OSTALI RADOVI</t>
  </si>
  <si>
    <t>UKUPNO:</t>
  </si>
  <si>
    <t>UKUPNO  OSTALIH  RADOVA :</t>
  </si>
  <si>
    <t>AB MONOLITNI RADOVI</t>
  </si>
  <si>
    <t>AB MONTAŽNI RADOVI</t>
  </si>
  <si>
    <t>OSTALI  RADOVI</t>
  </si>
  <si>
    <t>Demontaža ab ploče postojećeg mosta.  Obračun po m2 demontirane ab ploče.</t>
  </si>
  <si>
    <t>Demontaža čelične konstrukcije postojećeg mosta Obračun po komadu demontirane konstrukcije</t>
  </si>
  <si>
    <t xml:space="preserve">Rezanje asfalta i skidanje asfalta s pristupih prometnica i oko objekta . Površina uklanjanja asfalta mora biti usklađena s iskopom jame. Materijal nastao uklanjanjem potrebno je zbrinuti na propisani način. Obračun po m2 uklonjenje plohe.
</t>
  </si>
  <si>
    <t>Strojni široki iskop materijala do kote -3,20cm odnosno do kote ispod podložnog betona temelja upornjaka.  Iskop se vrši u tlu  C kategorije .Točna količina iskopanog materijala određene kategorije utvrdit će se na terenu prilikom samog iskopa. Iskop izvršiti u okviru dimenzija predviđenih projektom. 
Obračun po m3 otkopanog iskopa u sraslom stanju.</t>
  </si>
  <si>
    <t>montažni dijelovi mosta</t>
  </si>
  <si>
    <t>Izrada a. b. montažnih obalnih zidova   poz 102, širine 1,00 m  prema planu poz, u betonu C 35/45. Obračun po kom izvedenog nosača.</t>
  </si>
  <si>
    <t xml:space="preserve">Dobava, tranport i razastiranje sloja tucanika debljine 30 cm ispod obalnih ploča poz 101  sa nabijanjem vibro nabijačima na potrebnu zbijenost. Na gotovu zbijenu kamenu posteljicu nanjeti tucanik frakcije do 32mm  u debljini  od 30 cm, zbiti ga, a potom površinu nasuti - izravnati sitnijom kamenom frakcijom.Za potrebe betoniranja betonske ploče objekta  sloj tucanika se zbija do modula stišljivosti od MS&gt;100 MPa
Obračun po m2 izvedene gotove podloge u zbijenom stanju. </t>
  </si>
  <si>
    <t>Izvedba ab bušenih pilota nazivnog promjera 82 cm , dubine 15 m. Stavka ukjučuje : bušenje, odvoz materijala iz bušotine, ugradnju armature i betona , štemanje viška betona , te pit test. Obračun po m' pilota.</t>
  </si>
  <si>
    <t xml:space="preserve">Izrada a. b. monolitne nearmirane ispune upornjaka betonom C 30/37
Izrada u svemu prema projektu i detaljima. 
Obračun po m3 izvedene ispune.
</t>
  </si>
  <si>
    <t xml:space="preserve">Transport elemenata mosta </t>
  </si>
  <si>
    <t xml:space="preserve">2. </t>
  </si>
  <si>
    <t>Najam dizalice</t>
  </si>
  <si>
    <t>mjeseci</t>
  </si>
  <si>
    <t>dodatna geomehnička ispitivanja</t>
  </si>
  <si>
    <t xml:space="preserve">i pontona </t>
  </si>
  <si>
    <t>Strojno nasipanje kamenog materijala iza montažnih upornjaka mosta. Nasipavanje se vrši prema presjeku materijala iza upornjaka , prikazanom u grafičkim prilozima . Zavrpna zbijenost tla ipod podbetona  MS&gt;100MPa. 
Obračun po m3 nasipanja u zbijenom stanju.</t>
  </si>
  <si>
    <t>Betoniranje betonske podloge između zida upornjaka i obale betonomC25/30. . Podloga mora biti kompaktna, potpuno ravna i horizontalna. Predpostavlja se debljina sloja betona od min 30 cm.
Obračun po m3 izvedene betonske podloge.</t>
  </si>
  <si>
    <t>2.8.</t>
  </si>
  <si>
    <t xml:space="preserve">Izrada a. b. ploče mosta  betonom C35/45.
Izrada u svemu prema projektu i detaljima. 
U cijenu stavke uračunatiusav potreban materijal i rad na izvedbi ab ploče. Obračun po m3 izvedenog betona.
</t>
  </si>
  <si>
    <t xml:space="preserve">Izrada a. b. ploče između upornjaka i obale, debljine 30 cm , u betonu C 30/37.
Izrada u svemu prema projektu i detaljima. 
U cijenu stavke uračunati sav potreban materijal i rad na izvedbi ab ploče. Obračun po m3 izvedenog betona.
</t>
  </si>
  <si>
    <t>Izrada a. b. montažnih upornjaka poz 1 prema planu poz, u betonu C 35/45. Obračun po kom izvedenog nosača.</t>
  </si>
  <si>
    <t>Izrada a. b. montažnih upornjaka poz 2 prema planu poz, u betonu C 35/45. Obračun po kom izvedenog nosača.</t>
  </si>
  <si>
    <t>Izrada a. b. montažnih predgotovljenih ploča  poz 2 prema planu poz, u betonu C 35/45. Obračun po kom izvedenog nosača.</t>
  </si>
  <si>
    <t>Izrada a. b. montažnih predgotovljenih ploča  poz 3 prema planu poz, u betonu C 35/45. Obračun po kom izvedenog nosača.</t>
  </si>
  <si>
    <t>OBALA - ZEMLJANI RADOVI</t>
  </si>
  <si>
    <t>j.m.</t>
  </si>
  <si>
    <t>količina</t>
  </si>
  <si>
    <t>jed. cijena</t>
  </si>
  <si>
    <t>ukupna cijena</t>
  </si>
  <si>
    <t>01</t>
  </si>
  <si>
    <t>Strojno nasipanje kamenog materijala iza montažnih zidova obale. Nasipanje vršiti u slojevima maksimalne visine 30 cm, uz strojno zbijanje vibronabijačima do potrebne zbijenosti MS&gt;70MPa. 
Obračun po m3 nasipanja u zbijenom stanju.</t>
  </si>
  <si>
    <r>
      <t>m</t>
    </r>
    <r>
      <rPr>
        <b/>
        <vertAlign val="superscript"/>
        <sz val="10"/>
        <rFont val="Arial"/>
        <family val="2"/>
      </rPr>
      <t>3</t>
    </r>
  </si>
  <si>
    <t>02</t>
  </si>
  <si>
    <t>04.00</t>
  </si>
  <si>
    <t>OBALA - AB MONTAŽNI RADOVI</t>
  </si>
  <si>
    <t>Sastavni materijali koji se upotrebljavaju za proizvodnju betona ne smiju sadržavati štetne primjese u količinama koje mogu biti opasne po svojstava trajnosti betona ili uzrokovati koroziju armature. Moraju biti pogodni za namjeravano korištenje betona. Svi sastavni materijali moraju imati odgovarajuću ispravu o sukladnosti.
Za izradu betona može se upotrebljavati obični i teški agregat propisani Tehničkim propisom za betonske konstrukcije , prilog D i normom HRN EN 12620 i lagani agregat propisan normom HRN EN 13055.
Smije se rabiti samo agregat koji ima potvrdu sukladnosti s uvjetima navedenih normi, koju izdaje ovlaštena hrvatska institucija.</t>
  </si>
  <si>
    <t>Jedinična cijena za betonske i a. b. radove obuhvaća:
- izradu projekta betona, 
- nabavu, pripremu i izradu armature, troškove ispitivanja armature
- nabavu komponenti i izradu betona, troškove ispitivanja betona,
- transport, ugradbu i njegu betona, 
- popravke loše izvedenih djelova 
- izradu, postavu i skidanje oplate i radne skele
- izbijanje PVC cijevi te zatvaranje rupa od pašajica (spona)
- skupljanje otpadaka i čišćenje radnog prostora. 
- svi posredni i neposredni troškovi za rad, materijal, transport, alat i građevinske strojeve.
- troškove zaštite pri radu.
- podupiranje konstrukcije iznad 4 m</t>
  </si>
  <si>
    <t>NAPOMENE:
• Prije armiranobetonskih radova sve podloge treba očistiti od svih nečistoća i neravnina.
• Sve podmetače gornje zone armature ploča izvesti od 12, a sve spojnice "S" mreža zidova treba izvesti od  6. Podmetači i spone nisu posebno prikazani u iskazima armature nego ulaze u cijenu ugradbe armature.
• Količina armature iskazana u ovom troškovniku je orijentacijska. Točna količina će se utvrditi nakon izrade armaturnog plana.
• U cijenu izvedbe radova je uključena i postava potrebnog broja distancera  na armaturu, za dobivanje minimalnog zaštitnog sloja betona do armature i to: za temelje 3-5cm; ploče i zidove 2cm, te stupove i grede 2,5cm.
• Primopredaja armature vrši se upisom nadzornog inženjera u građevinski dnevnik</t>
  </si>
  <si>
    <t xml:space="preserve">Svi montažni elementi moraju biti izvedeni stručno i kvalitetno, na način da se izbjegne naknadna obrada vidljivih ploha. Naročitu pažnju treba posvetiti ujednačenosti oblika presjeka elemenata i to posebno podgleda, koji je vidljiv. 
Rezanje kablova za prednaprezanje potrebno je vršitit kod iste starosti betona, da se postigne jednoliko odizanje elemenata od oplate, a time i ujednačeniji podgled konstrukcije. 
Prednaprezanje elemenata predviđeno je pletenim žicama za prednaprezanje, koje se prethodno zatežuna pisti za izradu elemenata do dopušteen sile prednaprezanja. Prilikom prednaprezanja žica potrebno je voditi zapisnik i unositi sve potrebne podatke, a zapisnike sačuvati za tehnički pregled objekta. Također je potrebno dostaviti sve ateste o kvaliteti ugrađene žice. 
Svi ugrađeni betoni moraju također imati potrebne ateste, a betoni ugrađeni u prednapregnute elemente i ispitivanja skupljanja i puzanja. 
Oplate za sve elemente moraju biti čvrste i vodotijesne, po mogućnosti čelične, sa naročitom pažnjom na izgled vidljivih ploha i površina. 
Elementi moraju biti kontrolirani od strane izvođača radova za sve faze izrade i montaže u skladu sa tehnološkim procesom izvođača radova. Sve kuke za montažu ili rupe u elementima za istu namjenu, trebaju se izraditi u skladu sa tehnologijom rada izvođača radova, a također je potrebno kontrolirati stabilitet elemenata u fazi montaže obzirom na položaj hvatišta. 
Prije početka radova izvođač je dužan izraditi plan montaže svih montažnih elemenata sa provjerom stabiliteta u svim fazama rada, koji je usklađen sa tehnološkim mogućnostima i opremom izvođača i dostaviti ga na odobrenje nadzornoj služni investitora. 
Obračun radova vrši se po komadu ugrađenog i monolitiziranog elementa. 
Cijenom je potrebno obuhvatiti sav ugrađeni materijal, transportne troškove i troškove montaže i manipulacije elementima. 
</t>
  </si>
  <si>
    <r>
      <t xml:space="preserve">OPIS RADOVA - </t>
    </r>
    <r>
      <rPr>
        <b/>
        <sz val="9"/>
        <rFont val="Arial"/>
        <family val="2"/>
      </rPr>
      <t>MONTAŽNI DIJELOVI OBALE</t>
    </r>
  </si>
  <si>
    <t>kom.</t>
  </si>
  <si>
    <t xml:space="preserve">Izrada a. b. montažnih ploča   poz 101,   prema planu poz, u betonu C 35/45. Obračun po m2  izvedene ploče </t>
  </si>
  <si>
    <t>03</t>
  </si>
  <si>
    <t>Izrada a. b. montažnih klupa  prema izvedbenom projektu, u betonu C 35/45. Obračun po kom</t>
  </si>
  <si>
    <t>MOST AB MONTAŽNI RADOVI</t>
  </si>
  <si>
    <t>B</t>
  </si>
  <si>
    <t>RADOVI ODVODNJE</t>
  </si>
  <si>
    <t>Izrada linijske odvodnje sustavom prefabriciranih linijskih kanala od polimer betona presjeka 15 x15 cm sa nadgradnim elementom ( tzv. "šlic" rešetka)   za prometno opterečenje 25 tona.  Rad obuhvaća izradu betonske košuljice oko kanala debljine 10 cm, betonom C 20/25, armaturu i oplatu. Obračun po m.</t>
  </si>
  <si>
    <t>m</t>
  </si>
  <si>
    <t>Dobava I montaža razvoda odvodnje u zemljanom rovu od PVC cijevi I fazonskih komada, klase B-SN4, u kvaliteti prema odredbama HRN EN 1566-1:2003 . Brtvljenje cijevi se izvodi pomoću gumenih prstenova kružno poprečnog presjeka čiji promjer prstena i promjer gume odgovara točno određenoj vrsti cijevi. Površine nosa cijevi i kolčaka moraju biti čiste, suhe i neoštećene. Krajeve cijevi i brtvene prstenove preporuča se premazati kalijevim sapunom, da bi se ublažilo trenje pri montaži. Dopuštena je upotreba samo čistih i suhih prstenova. Obračun po m/fk.</t>
  </si>
  <si>
    <t>profil DN 110 mm</t>
  </si>
  <si>
    <t>m/fk</t>
  </si>
  <si>
    <t>profil DN 125 mm</t>
  </si>
  <si>
    <t>profil DN 160 mm</t>
  </si>
  <si>
    <t>VODOVOD I ODVODNJA UKUPNO</t>
  </si>
  <si>
    <t>C</t>
  </si>
  <si>
    <t>ELEKTROINSTALACIJE</t>
  </si>
  <si>
    <t>1.0 OPĆI UVJETI I NAPOMENE UZ IZVOĐENJE ELEKTROINSTALACIJA</t>
  </si>
  <si>
    <t>Ovaj program je sastavni dio projekta i kao takav obvezuje investitora i izvođača da se pri izradi projektiranja instalacija, pored ostalog pridržavaju i ovih uvjeta, jer isti sadrže mnoge elemente koji nisu   navedeni u tehničkom opisu i ostalom dijelu projekta, a važni su za izvođenje radova.
Kontrolu kvalitete tijekom građenja provodi nadzorni inženjer. Svi radovi se izvode prema projektu i trebaju biti usklađeni s ostalim radovima na građevini. Prije ugradnje treba kontrolirati instalacijske materijale i opremu, njihovu ispravnost i usklađenost s Hrvatskim normama i propisima.
Naročitu pažnju prilikom izvođenja treba posvetiti provođenju mjera zaštite na radu i zaštite od požara.</t>
  </si>
  <si>
    <t>1.1</t>
  </si>
  <si>
    <t>OPĆI UVIJETI</t>
  </si>
  <si>
    <t xml:space="preserve">Svi proizvodi koji su u troškovniku navedeni sa svojim imenom proizvođača ili kataloškim brojem ili tržišnim nazivom ili na bilo koji način indiciraju o kojem se proizvođaču radi nikako niti na koji način ne favoriziraju tog proizvođača ili taj proizvod nego su ti proizvodni nazivi poslužili samo i isključivo da bi se predmetni proizvod mogao bolje opisati . 
Ponuđači imaju pravo ponuditi proizvode bilo kojeg proizvođača koji imaju karakteristike iste , istovjetne , identične ili bolje od proizvoda koji su naznačeni troškovnikom neovisno o tome da li ispred proizvoda u troškovničkom opisu stoji naznaka „ kao „ ili je ispuštena. Uvjet je da proizvod posjeduje hrvatske ateste i zadovoljava sve hrvatske zakone te da ponuđači u svojoj ponudi iskažu koje proizvode nude te u svojoj ponudi  dostave njihove tehničke karakteristike kako bi se tražena kvaliteta mogla komparirati sa ponuđenom kvalitetom.  </t>
  </si>
  <si>
    <t>Cjelokupnu električnu instalaciju treba izvesti prema priloženim nacrtima, troškovniku, tehničkom opisu, ovim uvjetima i važećim propisima za izvođenje električnih instalacija, odnosno tehničkim propisima za niskonaponske električne instalacije (NN br. 05/10) i propisima RH.
Prije početka radova, izvođač je dužan da se detaljno upozna s projektom i da sve eventualne primjedbe na vrijeme dostavi investitoru, odnosno nadzornom inženjeru.
Investitor je dužan da tijekom čitave izgradnje objekta osigura stručni nadzor nad izvođenjem radova. Izvođač je dužan prije početka radova provjeriti projekt za objekt, pa ukoliko nađe da su potrebne izvjesne izmjene zbog izmjena na samoj građevini o tome treba obavijestiti nadzornog inženjera i  od njega pribaviti potrebnu suglasnost.Ukoliko se tijekom gradnje pojavi opravdana potreba za izvjesna odstupanja ili manje izmjene projekta, izvođač je dužan za to prethodno pribaviti suglasnost nadzornog inženjera. Ovaj će po potrebi upoznati i projektanta s predloženim izmjenama i tražiti njegovu suglasnost.  Na osnovu projekta izvođač će obilježiti trase cjelokupne instalacije na samom objektu, pa će tek po pregledu i dobivanju suglasnosti od strane nadzorne službe početi s radovima.Tijekom izvođenja radova izvođač je dužan da sva nastala odstupanja trase od onih predviđenih projektom unese u projekt, a po završetku radova treba predati investitoru projekt stvarno izvedenog stanja. Za vrijeme izvođenja radova, izvođač je dužan voditi ispravan građevinski dnevnik, sa svim podacima koji ovakav dnevnik predviđa, a svi zahtjevi i saopćenja kako od strane nadzornog inženjera, tako i od strane izvođača, moraju se unijeti u dnevnik.  Za ispravnost izvedenih radova izvođač garantira dvije godine računajući od dana prijema objekta.  Sve kvarove i oštećenja koji bi se u tom periodu pojavili bilo zbog primjene loših materijala ili nesolidne izvedbe, izvođač je dužan otkloniti bez prava na naknadu. Puštanje instalacije u eksploataciju dozvoljeno je tek nakon obavljenog tehničkog pregleda</t>
  </si>
  <si>
    <t xml:space="preserve">Izvođač mora pri izradi instalacija poštivati: </t>
  </si>
  <si>
    <t>Tehnički propis za niskonaponske električne instalacije (NN br. 05/10)</t>
  </si>
  <si>
    <t>- Propise navedene u poglavlju 2. Primjenjeni propisi</t>
  </si>
  <si>
    <t>1.2</t>
  </si>
  <si>
    <t>Atesti, mjerenja i ispitivanja koje je potrebno priložiti uz zahtjev za tehnički pregled i uporabnu dozvolu.</t>
  </si>
  <si>
    <t>Po završetku svih elektro radova, a prije konačnog puštanja instalacije u pogon moraju se provesti slijedeća ispitivanja, te priložiti odgovarajući atesti. Uz dokaze o kvaliteti ugrađene opreme i izvedenih radova izvođač mora dostaviti izjavu odgovorne osobe da su primjenjeni materijali u skladu sa važećim normama. Ispitivanje kvalitete izvedenih radova može obaviti samo za to ovlašteno poduzeće, a treba biti provedeno prema Zakonu o normizaciji.</t>
  </si>
  <si>
    <t>Popis ispitivanja i atesta elektroenergetske instalacije niskog napona</t>
  </si>
  <si>
    <t>Provjera pregledom</t>
  </si>
  <si>
    <t>2.</t>
  </si>
  <si>
    <t>Atest i certifikati ugrađene opreme i kabela</t>
  </si>
  <si>
    <t>Atest o izvršenom mjerenju otpora izolacije</t>
  </si>
  <si>
    <t>4.</t>
  </si>
  <si>
    <t>Atest o izvršenom mjerenju otpora uzemljenja metalnih masa</t>
  </si>
  <si>
    <t>5.</t>
  </si>
  <si>
    <t>Atest o izvršenoj kontroli efikasnosti zaštite od indirektnog  napona dodira</t>
  </si>
  <si>
    <t>6.</t>
  </si>
  <si>
    <t>Atest o izvršenom mjerenju jakosti rasvjete</t>
  </si>
  <si>
    <t>7.</t>
  </si>
  <si>
    <t>Atest o izvršenom funkcionalnom ispitivanju</t>
  </si>
  <si>
    <t>8.</t>
  </si>
  <si>
    <t>Atest o funkcionalnom ispitivanju isklapanja glavnih prekidača</t>
  </si>
  <si>
    <t>9.</t>
  </si>
  <si>
    <t>Ispitni listovi razvodnih ormara</t>
  </si>
  <si>
    <t>10.</t>
  </si>
  <si>
    <t>Popis podešenja svih prekidača i njihove oznake u pripadajućim ormarima</t>
  </si>
  <si>
    <t xml:space="preserve">Popis ispitivanja instalacija slabe struje  </t>
  </si>
  <si>
    <t>Atest o mjerenju gušenja instalacije</t>
  </si>
  <si>
    <t>Funkcionalno ispitivanje</t>
  </si>
  <si>
    <t>1.3</t>
  </si>
  <si>
    <t>Uvjeti za nuđenje</t>
  </si>
  <si>
    <t>Cijena za svaku točku specifikacije mora obuhvatiti dobavu, montažu, spajanje, po potrebi uzemljenje,štemanje, pričvršćivanje cijevi,krpanje rupa,redoviti odvoz odpada nastalog izvođenjem elektro instalacija na ovlašteni deponij u krugu od 20km , te dovođenje stavke u stanje potpune funkcionalnosti.
U cijenu također ukalkulirati sav potreban materijal, spojni, montažni, pridržnii i ostali potreban za funkcioniranje pojedine stavke. Radeći ponudu treba imati na umu najnovije važeće propise za pojedine vrste instalacija.
Prije davanja ponude obavezno pročitati tehnički opis, proračune, prikaze zaštitnih mjera i nacrte.
Za sve eventualne primjedbe u pogledu elektro troškovnika i izvođenja obratiti se prije davanja ponude projektantu.Sve mikrolokacije opreme i izvode; rasvjete , priključnica , ventilokonvektora odretiti na građevini u dogovoru sa nadzornim inženjerem interijera i nadzornim inženjerem elektroinstalacija.
Polaganje kabela za strojarsku opremu, izvesti tek nakon montaže iste i kontrole konačnog tipa opreme.
Svi kabeli u razvodnom ormaru moraju biti izvedeni na rednim stezaljkama i označeni.
Sva oprema  i kabeli u razvodnim ormarima treba biti kvalitetno označena.
Sve priključnice jake i slabe struje moraju biti označene ( prema jednopolnim shemama razvodnih ormara odnosno blok shemi ).Sva ugrađena oprema mora imati Hrvatske ateste i certifikate.</t>
  </si>
  <si>
    <t>C1</t>
  </si>
  <si>
    <t>VANJSKA RASVJETA</t>
  </si>
  <si>
    <t xml:space="preserve">Dobava, montaža i spajanje razdjelnika oznake "RV" samostojeći sa betonskim podnožjem vratima i bravom izrađen od poliestera  dimenzija 465x920x320 mm tip kao PLASTOMETALIK OPN 683 sa bet. podnožjem isvom pripadajućom opremom i bravom,  uključivo i svi prateći radovi. Dobava, montaža i spajanje u ormar sljedeće opreme, tip kao ABB  :  
</t>
  </si>
  <si>
    <t>Jednako vrijedan proizvod:</t>
  </si>
  <si>
    <t>rastavna sklopka 63A, 3P, 0-1, montaža na DIN šinu</t>
  </si>
  <si>
    <t>odvodnik prenapona, Tip 1+2, 3P+N, 260V, 25kA, 1,5kV</t>
  </si>
  <si>
    <t>rastavna –sklopka osigurač SBI-50A, 3p+N</t>
  </si>
  <si>
    <t>cilindrični ulošci za SBI, 25A</t>
  </si>
  <si>
    <t xml:space="preserve">Automatski osigurač C6A, 10 kA      </t>
  </si>
  <si>
    <t xml:space="preserve">Automatski osigurač C10A, 10 kA    </t>
  </si>
  <si>
    <t xml:space="preserve">fid sklopka 63/0,03A                         </t>
  </si>
  <si>
    <t xml:space="preserve">sklopnik 40A/2P     </t>
  </si>
  <si>
    <t xml:space="preserve">termostat el meh. 0-40 st        </t>
  </si>
  <si>
    <t xml:space="preserve">grijač 50W, 230V       </t>
  </si>
  <si>
    <t xml:space="preserve">1F OG utičnica 16A, IP44       </t>
  </si>
  <si>
    <t>kombinirani zaštitni prekidač C10A/2p/0,03A</t>
  </si>
  <si>
    <t>luksomat sa sondom</t>
  </si>
  <si>
    <t xml:space="preserve">grebenasta sklopka 12A/1-0-2/2P                 </t>
  </si>
  <si>
    <t xml:space="preserve">Bakrene sabirnice, redne stezalke, P/F vodiči, 
izolatori, natpisi, perforirane PVC kanalice i 
ostali sitni spojni i montažni materijal potreban
 do potpunog opremanja ormara 
Ispitni list ormara i jednopolna shema izvedenog stanja
               </t>
  </si>
  <si>
    <t>kompl.</t>
  </si>
  <si>
    <t>kpl.</t>
  </si>
  <si>
    <t>Dobava, montaža i spajanje sa svim potrebnim spojnim i montažnim materijalom za potpuno funkcioniranje  do pune funkcionalnosti ugradne, podne LED svjetiljke vanjske rasvjete duljine 1m, 15W/m, 24V, IP67 u aluminijskom profilu, Dali-DMX, tip kao ILTI LUCE by PHILIPS, WALKLINE 1m, oznake S1</t>
  </si>
  <si>
    <t>jednako vrijedan proizvod</t>
  </si>
  <si>
    <t>Dobava, montaža i spajanje sa svim potrebnim spojnim i montažnim materijalom za potpuno funkcioniranje  do pune funkcionalnosti ugradne, podne LED svjetiljke vanjske rasvjete duljine 4m, 15W/m, 24V, IP67 u aluminijskom profilu, Dali-DMX, tip kao ILTI LUCE by PHILIPS, WALKLINE 4m, oznake S3</t>
  </si>
  <si>
    <t>1.4</t>
  </si>
  <si>
    <t>Dobava, montaža i spajanje sa svim potrebnim spojnim i montažnim materijalom za potpuno funkcioniranje  do pune funkcionalnosti ugradne, LED svjetiljke vanjske rasvjete pod mostom duljine 4m, 10W/m, 12V, IP68 u PVC poliuretanskom profilu, Dali-DMX, tip kao ILTI LUCE by PHILIPS, RIGA OPAL 4m, oznake S2</t>
  </si>
  <si>
    <t>1.5</t>
  </si>
  <si>
    <t xml:space="preserve">Dobava, montaža i spajanje napojne jedinice 100W/24V za LED. Tip kao WALIMLED100/24, IP67. Uređaji su izdvojeni iz svjetiljke u revizioni prostor u zaštiti IP67. </t>
  </si>
  <si>
    <t>R.B</t>
  </si>
  <si>
    <t>OPIS</t>
  </si>
  <si>
    <t>1.6</t>
  </si>
  <si>
    <t>Dobava i uvlačenje kabela za priključak vanjske rasvjete, ormara vanjske rasvjete, led napajača, u cijevi u iskopanom rovu ili betonu</t>
  </si>
  <si>
    <t xml:space="preserve">NYY-J  3 x 2,5  mm2                       </t>
  </si>
  <si>
    <t xml:space="preserve">NYY-0  2 x 1,5  mm2                       </t>
  </si>
  <si>
    <t xml:space="preserve">NYY-J  5 x 6 mm2                       </t>
  </si>
  <si>
    <t>1.7</t>
  </si>
  <si>
    <t>Dobava polaganje cijevi za uvlačenje kabela, u iskopanom rovu ili betonu</t>
  </si>
  <si>
    <t xml:space="preserve">CS25                     </t>
  </si>
  <si>
    <t>CS32</t>
  </si>
  <si>
    <t>CS40</t>
  </si>
  <si>
    <t>PEHD50</t>
  </si>
  <si>
    <t>1.8</t>
  </si>
  <si>
    <t xml:space="preserve">Dobava i polaganje trake za upozorenje  </t>
  </si>
  <si>
    <t>1.9</t>
  </si>
  <si>
    <t xml:space="preserve">Dobava i polaganje plastičnih štitnika  </t>
  </si>
  <si>
    <t>2.0</t>
  </si>
  <si>
    <t xml:space="preserve">Ispitivanje instalacije, rada rasvjete, kao i sistema upravljanja te puštanje u pogon i probni rad </t>
  </si>
  <si>
    <t>2.1</t>
  </si>
  <si>
    <t>Ispitivanje instalacije  i izdavanje atesta                                                                                                  
• Mjerenje otpora izolacije
• Ispitivanje zaštite od indirektnog dodira
• Mjerenje jakosti rasvjete</t>
  </si>
  <si>
    <t>2.2</t>
  </si>
  <si>
    <r>
      <t xml:space="preserve">Izrada projekta izvedenog stanja elektroinstalacija jake i slabe  struje i predaja investitoru u </t>
    </r>
    <r>
      <rPr>
        <b/>
        <sz val="10"/>
        <rFont val="Arial"/>
        <family val="2"/>
      </rPr>
      <t>3 primjerka</t>
    </r>
    <r>
      <rPr>
        <sz val="10"/>
        <rFont val="Arial"/>
        <family val="2"/>
      </rPr>
      <t xml:space="preserve"> i dodatno na magnetskom mediju.
Dokumentacija treba biti ovjerena od strane ovlaštenog projektanta.
Dokumentacija izvedenog stanja treba sadržavati slijedeće :</t>
    </r>
  </si>
  <si>
    <t>Jednopolne sheme razvodnih ormara sa oznakama rednih stezaljki i kabela</t>
  </si>
  <si>
    <t>Strujne sheme razvodnih ormara, sa brojevima kontakata i vodiča</t>
  </si>
  <si>
    <t xml:space="preserve">Tlocrti elektroinstalacija sa oznakama strujnih krugova i pozicijom svih elemenata  rasvjete, trasama kabela , kabelskim kanalima . </t>
  </si>
  <si>
    <t>Upute za rukovanje , katalozi ugrađene opreme, upute za održavanje</t>
  </si>
  <si>
    <t>ELEKTROINSTALACIJE UKUPNO</t>
  </si>
  <si>
    <t xml:space="preserve">VI </t>
  </si>
  <si>
    <t>VII</t>
  </si>
  <si>
    <t>VIII</t>
  </si>
  <si>
    <t>IX</t>
  </si>
  <si>
    <t>INVESTITOR:</t>
  </si>
  <si>
    <t>Općina Jelsa:OIB 94187441810</t>
  </si>
  <si>
    <t>Riva bb, 21465 JELSA</t>
  </si>
  <si>
    <t>PROJEKTANT:</t>
  </si>
  <si>
    <r>
      <t>STUDIO CRTA d.o.o</t>
    </r>
    <r>
      <rPr>
        <sz val="12"/>
        <rFont val="Arial"/>
        <family val="2"/>
      </rPr>
      <t xml:space="preserve"> </t>
    </r>
  </si>
  <si>
    <t>Medvedgradska 22, Zagreb</t>
  </si>
  <si>
    <t>GRAĐEVINA:</t>
  </si>
  <si>
    <t>MOST U VRBOSKOJ</t>
  </si>
  <si>
    <t>LOKACIJA:</t>
  </si>
  <si>
    <t>VRBOSKA, k.č.871, k.o. Vrboska</t>
  </si>
  <si>
    <t>FAZA PROJEKTA:</t>
  </si>
  <si>
    <t>GLAVNI PROJEKT</t>
  </si>
  <si>
    <t>143_MOST VRBOSKA</t>
  </si>
  <si>
    <t xml:space="preserve">GLAVNI PROJEKTANT: </t>
  </si>
  <si>
    <t>Danijel Marasović, dipl.ing.arh.</t>
  </si>
  <si>
    <t>DIREKTOR:</t>
  </si>
  <si>
    <t>PONUĐAČ - IZVODITELJ</t>
  </si>
  <si>
    <t>Broj ponude:</t>
  </si>
  <si>
    <t>Datum:</t>
  </si>
  <si>
    <t>Za ponuđača - izvoditelja:</t>
  </si>
  <si>
    <t>odgovorna osoba</t>
  </si>
  <si>
    <t>ZOP:</t>
  </si>
  <si>
    <t>DATUM:</t>
  </si>
  <si>
    <t>ožujak 2018.</t>
  </si>
  <si>
    <t>TROŠKOVNIK  - TENDER DOKUMENTACIJA</t>
  </si>
  <si>
    <t>INSTALATERSKI RADOVI</t>
  </si>
  <si>
    <t>kn</t>
  </si>
  <si>
    <t>a)</t>
  </si>
  <si>
    <t>b)</t>
  </si>
  <si>
    <r>
      <t xml:space="preserve">obrada kolne površine štokanjem do dubine cca 3-5mm uključivo izvedba </t>
    </r>
    <r>
      <rPr>
        <i/>
        <sz val="10"/>
        <rFont val="Arial"/>
        <family val="2"/>
      </rPr>
      <t>primera</t>
    </r>
  </si>
  <si>
    <t>a.b. ploča mosta</t>
  </si>
  <si>
    <t>opcija izvedba u bijelom betonu</t>
  </si>
  <si>
    <t>opcija izvedba u betonu C 35/45</t>
  </si>
  <si>
    <t>VI</t>
  </si>
  <si>
    <t>UKUPNO OBALA - ZEMLJANI RADOVI UKUPNO</t>
  </si>
  <si>
    <t>m1</t>
  </si>
  <si>
    <t>3.6.</t>
  </si>
  <si>
    <t>Izrada a. b. rubnih  montažnih nosača poz 1.2, prema planu poz.Osnovni dio rubnih nosača izvodi se u betonu C 35/45, a vanjskih 8 cm svakog nosača izvodi se u bijelom betonu.  Dodatna obloga rubnog nosača od bijelog cementa izvodi se na način da se u pogonu , na vibro stolu izvede najprije dio nosača od klasičnog betona. Njegova se površina sa gornje strane namjerno ostavlja hrapavijom i u nju se buše dodatna inox sidra. Na njih se montira čelična inoh mreža , te se betonira završnih 8 cm nosača u bijelom betonu. Obračun po kom izvedenog nosača.</t>
  </si>
  <si>
    <t>2.4.a.</t>
  </si>
  <si>
    <t>Izvedba brušenja a.b. betonske klupe od bijelog betona. Brušenje se vrši ručnim električnim alatima s nastavcima za brušenje kamena. Brušenjem je potrebno ukloniti sve nedostatke nastale od oplate pri betoniranju (nečistoće na betonu, višak betona i sl.). Minimalna debljina sloja koji se uklanja je 5mm ili do pojave agregata u betonu.  Obračun po m' obrušene klupe.</t>
  </si>
  <si>
    <t>Izrada a. b. SREDNJIH montažnih nosača poz 1, prema planu poz, u betonu C 35/45.Obračun po kom izvedenog nosača.</t>
  </si>
  <si>
    <t>3.2.a.</t>
  </si>
  <si>
    <t>Izvedba brušenog bijelog betona na rubnim nosačima mosta. Nakon raskalupljivanja  rubnog nosača potrrebno je pristupiti brušenju betona strojnim putem. Brušenje se vrši strojevima za brušenje betona s tri glave tipa kao Klindex ili HTC. Brušenjem je potrebno ukloniti sve nedostatke od oplate pri betoniranju. Dubina brušenja je 5mm odnosno do pojave agregata. Brušenje vršiti na mjestu proizvodnje elemenata.</t>
  </si>
  <si>
    <t>Obraćun po m2 obrušene površine</t>
  </si>
  <si>
    <t>1a</t>
  </si>
  <si>
    <t>Transport elemenata mosta  specijalnim vozilom s pratnjom. U cijenu prijevoza obračunati prijevoz do 150km udaljenosti, vrijednost karte za trajekt, naknade za cestu i sl.</t>
  </si>
  <si>
    <t>2. a.</t>
  </si>
  <si>
    <t>Najam dizalice autodizalice 150t-300t  za opciju 1.a. Uključuje jedan dolazak i odlazak. U cijeni uključiti najam 30 dana, dolazak i odlazak, naknadu za ceste te sav dodatni transport utega za dizalicu.</t>
  </si>
  <si>
    <t>2b</t>
  </si>
  <si>
    <t>pauš</t>
  </si>
  <si>
    <t>Trošak  radnika i tehničkog osobolja za montažu svih elemenata. U cijenu uključiti radnu skupinu od četiri montažera,jednog voditelja montaže, uslugu geodete te inženjera radova.</t>
  </si>
  <si>
    <t>Prije početka radova na rušenju ili uklanjanju dijela građevine obavezno isključiti sve postojeće instalacije (voda, struja i sl.)
Rušenje građevine ili nekog njenog dijela mora se vršiti samo s radnicima koji su stručno osposobljeni i obučeni za odnosni način rušenja, te pod neposrednom i stalnom kontrolom određene stručne osobe izvoditelja radova.
Ručno rušenje slobodno stojećih zidova smije se izvoditi samo pomoću odgovarajućih radnih skela. Rušenje zidova potkopavanjem je zabranjeno.</t>
  </si>
  <si>
    <t xml:space="preserve">Uklanjanje rastresitog materijala s građevine na vanjski teren vrši na način koji sprčava širenje prašine.
Kod rušenja posebno obratiti pažnu na zidove i elemente postojeće konstrukcije koji se ne ruše. U cijenu rušenja treba uključit sva potrebna podupiranja i zaštite istih zidova i elemenata konstrukcije.
Jedinična cijena treba da sadrži:
- čitav rad, materijal i druge troškove
- troškovi deponije za sve materijale
- radnu skelu
- dovod, otpremu i premještanje strojeva
- troškove zaštite pri radu                                                                                                                                                                                                                                                                     </t>
  </si>
  <si>
    <t xml:space="preserve">Iskop zemlje vrši se  strojno. Kategorija terena je određena prethodnim sondiranjem. Ukoliko ne postoje podaci  to će se do konačnog ustanovljenja u račun  uzimati postotak za pojedinu kategoriju, prema već izvedenim obližnjim objektima ili na temelju pretpostavki. Svi radovi na izgradnji objekta moraju se obavezno snimiti i uvesti u građevinsku knjigu.  U jediničnu cijenu uključena su  eventualna manja razupiranja kao i odvod oborinske vode. Eventualno  crpljenje morske vode nije uračunato u jediničnu cijenu zemljanih radova.  Iskopanu zemlju  nakon izrade temelja i temeljnih zidova ne smije se  upotrebiti za nasipanje. </t>
  </si>
  <si>
    <t>1.3.</t>
  </si>
  <si>
    <t>Desalinizacija i odvoz iskopanog materijala na trajnu deponiju. Obračun po m3 deponiranog materijala.</t>
  </si>
  <si>
    <t>Zabranjuje se upotreba morskog pijeska za sve betone.
Voda za spravljanje betona treba zadovoljavati uvjete norme HRN EN-1008. Pouzdano pitka voda (iz gradskih vodovoda) može se rabiti bez potrebe prethodne provjere uporabljivosti.
Vodu koja se ne koristi za piće, a koristi se za izradu betona na osnovi provedenih ispitivanja, treba kontrolirati najmanje jednom u tri mjeseca.
Za izradu betona mogu se rabiti cementi propisani Tehničkim propisom za  konstrukcije (NN 153/13) i normom HRN EN 197, koja uvjetuje sastav, svojstva i kriterije sukladnosti običnog cementa.
Smiju se rabiti samo oni cementi koji imaju potvrdu sukladnosti s uvjetima odgovarajuće važeće norme, izdane po ovlaštenoj hrvatskoj instituciji.</t>
  </si>
  <si>
    <r>
      <t xml:space="preserve">Sastavni materijali koji se upotrebljavaju za proizvodnju betona ne smiju sadržavati štetne primjese u količinama koje mogu biti opasne po svojstava trajnosti betona ili uzrokovati koroziju armature. Moraju biti pogodni za namjeravano korištenje betona. Svi sastavni materijali moraju imati odgovarajuću ispravu o sukladnosti.
Za izradu betona može se upotrebljavati obični i teški agregat propisani Tehničkim propisom za konstrukcije (NN 153/13) </t>
    </r>
    <r>
      <rPr>
        <sz val="10"/>
        <rFont val="Arial"/>
        <family val="2"/>
      </rPr>
      <t>, prilog D i normom HRN EN 12620 i lagani agregat propisan normom HRN EN 13055.
Smije se rabiti samo agregat koji ima potvrdu sukladnosti s uvjetima navedenih normi, koju izdaje ovlaštena hrvatska institucija.</t>
    </r>
  </si>
  <si>
    <t xml:space="preserve">Ispitivanje uzoraka iz proizvodnje prema utvrđenom planu betoniranja koji se mora dostaviti na ovjeru projektantu konstrukcije prije početka radova.
</t>
  </si>
  <si>
    <t>Sve vidljive plohe betona trebaju biti glatke i ujednačene boje, a osobito one na najuočljivijim mjestima. Za svako odstupanje od projekta, nadzorni inženjer je dužan izvijestiti Projektanta i Investitora. U cilju postizanja projektiranog izgleda ploha, nužno je koristiti odgovarajuću oplatu i adekvatno ugrađivati beton. Čelik za armiranje betona treba zadovoljavati uvjete propisane Tehničkim propisom za konstrukcije (NN 153/13). Svaki proizvod treba biti jasno označen i prepoznatljiv.
Površina armature mora biti očišćena od slobodne hrđe i tvari koje mogu štetno djelovati na čelik, beton ili vezu između njih.
Armatura će se na gradilište dovesti u savijenom stanju, a bit će rezana i savijena u armiračkom pogonu
Čelik za armiranje betona treba rezati i savijati prema projektnim specifikacijama. Pri tome:</t>
  </si>
  <si>
    <t>Podvodno betoniranje betonske podloge ispod a.b. temeljnih stopa upornjaka betonomC25/30. Podložni beton treba izvesti cca 20 cm sa svake strane temelja. Podloga mora biti kompaktna, potpuno ravna i horizontalna. Predpostavlja se debljina sloja betona od min 20 cm.
Obračun po m3 izvedene betonske podloge.</t>
  </si>
  <si>
    <t>Sastavni materijali koji se upotrebljavaju za proizvodnju betona ne smiju sadržavati štetne primjese u količinama koje mogu biti opasne po svojstava trajnosti betona ili uzrokovati koroziju armature. Moraju biti pogodni za namjeravano korištenje betona. Svi sastavni materijali moraju imati odgovarajuću ispravu o sukladnosti.
Za izradu betona može se upotrebljavati obični i teški agregat propisani Tehničkim propisom za konstrukcije (NN 153/13)  normom HRN EN 12620 i lagani agregat propisan normom HRN EN 13055.
Smije se rabiti samo agregat koji ima potvrdu sukladnosti s uvjetima navedenih normi, koju izdaje ovlaštena hrvatska institucija.</t>
  </si>
  <si>
    <t>Ispitivanje uzoraka iz proizvodnje prema utvrđenom planu betoniranja koji se mora dostaviti na ovjeru projektantu konstrukcije prije početka radova.</t>
  </si>
  <si>
    <t xml:space="preserve"> Iskopani materijal će se dijelom odlagati na privremenu deponiju u krugu gradilišta ili u neposrednoj blizini, na mjestu koje ne ometa odvijanje ostalih radova u dogovoru s nadzornom službom. Ostatak materijala odvest će se na gradsku deponiju udaljenu od gradilišta do 10 km. Budući se materijal vadi izm mora , prije trajnog odlaganja , tlo je potrebno desalinizirati.
Nasipanje vršiti mješovitim materijalom sa privremene deponije u slojevima visine 30 cm, uz strojno nabijanje svakog sloja da se spriječi slijeganje nasipa. 
Kamene podloge treba izvoditi iz čistog kamena šakavca, i to strojnim razastiranjem i planiranjem na projektiranu kotu.
Isplaniranu površinu treba dobro strojno uvaljati.</t>
  </si>
  <si>
    <t>Iskopani materijal će se dijelom odlagati na privremenu deponiju u krugu gradilišta ili u neposrednoj blizini, na mjestu koje ne ometa odvijanje ostalih radova u dogovoru s nadzornom službom. Ostatak materijala odvest će se na gradsku deponiju udaljenu od gradilišta do 10 km. Budući se materijal vadi izm mora , prije trajnog odlaganja , tlo je potrebno desalinizirati.
Nasipanje vršiti mješovitim materijalom sa privremene deponije u slojevima visine 30 cm, uz strojno nabijanje svakog sloja da se spriječi slijeganje nasipa. 
Kamene podloge treba izvoditi iz čistog kamena šakavca, i to strojnim razastiranjem i planiranjem na projektiranu kotu.
Isplaniranu površinu treba dobro strojno uvaljati.</t>
  </si>
  <si>
    <t xml:space="preserve">Izrada a. b. betonske klupe-ograde mosta bijelim  betonom C35/45. 
Izrada u svemu prema projektu i detaljima. 
U cijenu stavke uračunati sav potreban materijal i rad na izvedbi ab grede. Obračun po m3 izvedenog betona.
</t>
  </si>
  <si>
    <t>Prije izvedbe konačne plohe bijelog betona potrebno je naraviti uzorak dimezija 100x100cm jednakog sastava u poprečnom presjeku kao rubni nosač, te dati na ovjetu glavnom projektantu. Po ovjeri valjanog uzorka može se pristupiti izradi nosača.</t>
  </si>
  <si>
    <t>Prije izvedbe klupe od bijelog betona potrebno je napraviti uzorak dimezija 100m' jednakog sastava u poprečnom presjeku, te dati na ovjeru glavnom projektantu. Po ovjeri valjanog uzorka može se pristupiti izradi nosača.</t>
  </si>
  <si>
    <t xml:space="preserve">Svi montažni elementi moraju biti izvedeni stručno i kvalitetno, na način da se izbjegne naknadna obrada vidljivih ploha. Naročitu pažnju treba posvetiti ujednačenosti oblika presjeka elemenata i to posebno podgleda, koji je vidljiv. 
Rezanje kablova za prednaprezanje potrebno je vršitit kod iste starosti betona, da se postigne jednoliko odizanje elemenata od oplate, a time i ujednačeniji podgled konstrukcije. 
Prednaprezanje elemenata predviđeno je pletenim žicama za prednaprezanje, koje se prethodno zatežuna pisti za izradu elemenata do dopušteen sile prednaprezanja. Prilikom prednaprezanja žica potrebno je voditi zapisnik i unositi sve potrebne podatke, a zapisnike sačuvati za tehnički pregled objekta. Također je potrebno dostaviti sve ateste o kvaliteti ugrađene žice. 
Svi ugrađeni betoni moraju također imati potrebne ateste, a betoni ugrađeni u prednapregnute elemente i ispitivanja skupljanja i puzanja. 
Oplate za sve elemente moraju biti čvrste i vodotijesne, po mogućnosti čelične, sa naročitom pažnjom na izgled vidljivih ploha i površina. 
Elementi moraju biti kontrolirani od strane izvođača radova za sve faze izrade i montaže u skladu sa tehnološkim procesom izvođača radova. Sve kuke za montažu ili rupe u elementima za istu namjenu, trebaju se izraditi u skladu sa tehnologijom rada izvođača radova, a također je potrebno kontrolirati stabilitet elemenata u fazi montaže obzirom na položaj hvatišta. 
</t>
  </si>
  <si>
    <t xml:space="preserve">Prije početka radova izvođač je dužan izraditi plan montaže svih montažnih elemenata sa provjerom stabiliteta u svim fazama rada, koji je usklađen sa tehnološkim mogućnostima i opremom izvođača i dostaviti ga na odobrenje nadzornoj služni investitora. 
Obračun radova vrši se po komadu ugrađenog i monolitiziranog elementa. 
Cijenom je potrebno obuhvatiti sav ugrađeni materijal, transportne troškove i troškove montaže i manipulacije elementima. 
</t>
  </si>
  <si>
    <t>Izvođenje kamene poklopnice i vertikalne plohe na klupi mosta. Izvodi se na svakoj strani mosta. Izvedba kamenom tipa kao "veselje unito" ili kamen sličnih karakteristika.</t>
  </si>
  <si>
    <t>Gornju i jednu bočnu stranu polirati, rub obraditi. Kamene poklopnice debljine 5cm, širine 45cm, vertikalni dio visine od 10-20cm, rezati na segmente duljine 1,0m (Sve prema detalju 06.1). Elementi ljepiti na betonsku ravnu podlogu prema tehnologiji proizvođača.</t>
  </si>
  <si>
    <t>Izrada izvedbenog projekta konstrukcije usklađenog sa zahtjevima izvođača, a prema glavnom projektu.</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</si>
</sst>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 &quot;HRK&quot;;\-#,##0\ &quot;HRK&quot;"/>
    <numFmt numFmtId="167" formatCode="#,##0\ &quot;HRK&quot;;[Red]\-#,##0\ &quot;HRK&quot;"/>
    <numFmt numFmtId="168" formatCode="#,##0.00\ &quot;HRK&quot;;\-#,##0.00\ &quot;HRK&quot;"/>
    <numFmt numFmtId="169" formatCode="#,##0.00\ &quot;HRK&quot;;[Red]\-#,##0.00\ &quot;HRK&quot;"/>
    <numFmt numFmtId="170" formatCode="_-* #,##0\ &quot;HRK&quot;_-;\-* #,##0\ &quot;HRK&quot;_-;_-* &quot;-&quot;\ &quot;HRK&quot;_-;_-@_-"/>
    <numFmt numFmtId="171" formatCode="_-* #,##0\ _H_R_K_-;\-* #,##0\ _H_R_K_-;_-* &quot;-&quot;\ _H_R_K_-;_-@_-"/>
    <numFmt numFmtId="172" formatCode="_-* #,##0.00\ &quot;HRK&quot;_-;\-* #,##0.00\ &quot;HRK&quot;_-;_-* &quot;-&quot;??\ &quot;HRK&quot;_-;_-@_-"/>
    <numFmt numFmtId="173" formatCode="_-* #,##0.00\ _H_R_K_-;\-* #,##0.00\ _H_R_K_-;_-* &quot;-&quot;??\ _H_R_K_-;_-@_-"/>
    <numFmt numFmtId="174" formatCode="&quot;Yes&quot;;&quot;Yes&quot;;&quot;No&quot;"/>
    <numFmt numFmtId="175" formatCode="&quot;True&quot;;&quot;True&quot;;&quot;False&quot;"/>
    <numFmt numFmtId="176" formatCode="&quot;On&quot;;&quot;On&quot;;&quot;Off&quot;"/>
    <numFmt numFmtId="177" formatCode="&quot;Da&quot;;&quot;Da&quot;;&quot;Ne&quot;"/>
    <numFmt numFmtId="178" formatCode="&quot;Istina&quot;;&quot;Istina&quot;;&quot;Laž&quot;"/>
    <numFmt numFmtId="179" formatCode="&quot;Uključeno&quot;;&quot;Uključeno&quot;;&quot;Isključeno&quot;"/>
    <numFmt numFmtId="180" formatCode="#,##0.00\ &quot;kn&quot;"/>
    <numFmt numFmtId="181" formatCode="#,##0.00\ [$€-1]"/>
    <numFmt numFmtId="182" formatCode="&quot;Istinito&quot;;&quot;Istinito&quot;;&quot;Neistinito&quot;"/>
    <numFmt numFmtId="183" formatCode="[$€-2]\ #,##0.00_);[Red]\([$€-2]\ #,##0.00\)"/>
    <numFmt numFmtId="184" formatCode="#,##0.0"/>
    <numFmt numFmtId="185" formatCode="mmm/dd"/>
    <numFmt numFmtId="186" formatCode="0.0"/>
    <numFmt numFmtId="187" formatCode="[$¥€-2]\ #,##0.00_);[Red]\([$€-2]\ #,##0.00\)"/>
  </numFmts>
  <fonts count="69">
    <font>
      <sz val="10"/>
      <name val="Arial"/>
      <family val="0"/>
    </font>
    <font>
      <sz val="10"/>
      <name val="HRTimes"/>
      <family val="0"/>
    </font>
    <font>
      <sz val="8"/>
      <name val="Arial"/>
      <family val="2"/>
    </font>
    <font>
      <b/>
      <sz val="10"/>
      <name val="Arial"/>
      <family val="2"/>
    </font>
    <font>
      <b/>
      <i/>
      <sz val="10"/>
      <name val="Arial"/>
      <family val="2"/>
    </font>
    <font>
      <b/>
      <sz val="10"/>
      <name val="HRTimes"/>
      <family val="0"/>
    </font>
    <font>
      <b/>
      <sz val="11"/>
      <name val="Arial"/>
      <family val="2"/>
    </font>
    <font>
      <sz val="12"/>
      <name val="HRTimes"/>
      <family val="0"/>
    </font>
    <font>
      <sz val="11"/>
      <color indexed="8"/>
      <name val="Calibri"/>
      <family val="2"/>
    </font>
    <font>
      <sz val="12"/>
      <color indexed="8"/>
      <name val="Calibri"/>
      <family val="2"/>
    </font>
    <font>
      <b/>
      <sz val="12"/>
      <name val="HRTimes"/>
      <family val="0"/>
    </font>
    <font>
      <sz val="10"/>
      <color indexed="10"/>
      <name val="Arial"/>
      <family val="2"/>
    </font>
    <font>
      <sz val="11"/>
      <name val="Arial"/>
      <family val="2"/>
    </font>
    <font>
      <b/>
      <sz val="16"/>
      <name val="Arial"/>
      <family val="2"/>
    </font>
    <font>
      <b/>
      <sz val="12"/>
      <name val="Arial"/>
      <family val="2"/>
    </font>
    <font>
      <sz val="12"/>
      <color indexed="10"/>
      <name val="HRTimes"/>
      <family val="0"/>
    </font>
    <font>
      <b/>
      <sz val="14"/>
      <name val="Arial"/>
      <family val="2"/>
    </font>
    <font>
      <sz val="9"/>
      <name val="Arial"/>
      <family val="2"/>
    </font>
    <font>
      <i/>
      <sz val="10"/>
      <name val="Arial"/>
      <family val="2"/>
    </font>
    <font>
      <b/>
      <vertAlign val="superscript"/>
      <sz val="10"/>
      <name val="Arial"/>
      <family val="2"/>
    </font>
    <font>
      <b/>
      <sz val="9"/>
      <name val="Arial"/>
      <family val="2"/>
    </font>
    <font>
      <sz val="10"/>
      <name val="Century Gothic"/>
      <family val="2"/>
    </font>
    <font>
      <b/>
      <sz val="9"/>
      <name val="Tahoma"/>
      <family val="2"/>
    </font>
    <font>
      <sz val="9"/>
      <name val="Tahoma"/>
      <family val="2"/>
    </font>
    <font>
      <sz val="10"/>
      <name val="Helv"/>
      <family val="0"/>
    </font>
    <font>
      <sz val="12"/>
      <name val="Arial"/>
      <family val="2"/>
    </font>
    <font>
      <b/>
      <sz val="10"/>
      <name val="Helv"/>
      <family val="0"/>
    </font>
    <font>
      <sz val="10"/>
      <name val="Times New Roman"/>
      <family val="1"/>
    </font>
    <font>
      <sz val="14"/>
      <name val="Arial"/>
      <family val="2"/>
    </font>
    <font>
      <b/>
      <i/>
      <sz val="14"/>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0"/>
      <color indexed="10"/>
      <name val="HRTimes"/>
      <family val="0"/>
    </font>
    <font>
      <b/>
      <sz val="10"/>
      <color indexed="10"/>
      <name val="HR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rgb="FFFF0000"/>
      <name val="Arial"/>
      <family val="2"/>
    </font>
    <font>
      <sz val="10"/>
      <color rgb="FFFF0000"/>
      <name val="HRTimes"/>
      <family val="0"/>
    </font>
    <font>
      <b/>
      <sz val="10"/>
      <color rgb="FFFF0000"/>
      <name val="HRTimes"/>
      <family val="0"/>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8"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0" fillId="27" borderId="0" applyNumberFormat="0" applyBorder="0" applyAlignment="0" applyProtection="0"/>
    <xf numFmtId="0" fontId="51" fillId="28" borderId="1" applyNumberFormat="0" applyAlignment="0" applyProtection="0"/>
    <xf numFmtId="0" fontId="52" fillId="29"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1" borderId="1" applyNumberFormat="0" applyAlignment="0" applyProtection="0"/>
    <xf numFmtId="0" fontId="59" fillId="0" borderId="6" applyNumberFormat="0" applyFill="0" applyAlignment="0" applyProtection="0"/>
    <xf numFmtId="0" fontId="60" fillId="32"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33" borderId="7" applyNumberFormat="0" applyFont="0" applyAlignment="0" applyProtection="0"/>
    <xf numFmtId="0" fontId="0" fillId="0" borderId="0">
      <alignment/>
      <protection/>
    </xf>
    <xf numFmtId="0" fontId="0" fillId="0" borderId="0">
      <alignment/>
      <protection/>
    </xf>
    <xf numFmtId="0" fontId="0" fillId="0" borderId="0">
      <alignment/>
      <protection/>
    </xf>
    <xf numFmtId="0" fontId="61" fillId="28"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63">
    <xf numFmtId="0" fontId="0" fillId="0" borderId="0" xfId="0" applyAlignment="1">
      <alignment/>
    </xf>
    <xf numFmtId="4" fontId="0" fillId="0" borderId="0" xfId="0" applyNumberFormat="1" applyFont="1" applyFill="1" applyAlignment="1">
      <alignment horizontal="center" vertical="center"/>
    </xf>
    <xf numFmtId="0" fontId="0" fillId="0" borderId="0" xfId="0" applyFont="1" applyFill="1" applyAlignment="1">
      <alignment horizontal="center" vertical="top"/>
    </xf>
    <xf numFmtId="0" fontId="0" fillId="0" borderId="0" xfId="0" applyFont="1" applyFill="1" applyAlignment="1">
      <alignment horizontal="center" vertical="center" wrapText="1"/>
    </xf>
    <xf numFmtId="0" fontId="0" fillId="0" borderId="0" xfId="0" applyFont="1" applyFill="1" applyAlignment="1">
      <alignment/>
    </xf>
    <xf numFmtId="4" fontId="1" fillId="0" borderId="0" xfId="0" applyNumberFormat="1" applyFont="1" applyFill="1" applyAlignment="1">
      <alignment horizontal="center" vertical="center"/>
    </xf>
    <xf numFmtId="4" fontId="1" fillId="0" borderId="0" xfId="0" applyNumberFormat="1" applyFont="1" applyFill="1" applyAlignment="1">
      <alignment horizontal="right" vertical="center"/>
    </xf>
    <xf numFmtId="0" fontId="0" fillId="0" borderId="0" xfId="0" applyFont="1" applyFill="1" applyAlignment="1">
      <alignment/>
    </xf>
    <xf numFmtId="0" fontId="1" fillId="0" borderId="0" xfId="0" applyFont="1" applyFill="1" applyAlignment="1">
      <alignment horizontal="center" vertical="top"/>
    </xf>
    <xf numFmtId="0" fontId="1" fillId="0" borderId="0" xfId="0" applyFont="1" applyFill="1" applyAlignment="1">
      <alignment horizontal="justify" vertical="top"/>
    </xf>
    <xf numFmtId="0" fontId="0" fillId="0" borderId="0" xfId="0" applyFont="1" applyFill="1" applyAlignment="1">
      <alignment horizontal="justify" vertical="top" wrapText="1"/>
    </xf>
    <xf numFmtId="0" fontId="0"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left" vertical="center"/>
    </xf>
    <xf numFmtId="4" fontId="0" fillId="0" borderId="0" xfId="0" applyNumberFormat="1" applyFont="1" applyFill="1" applyAlignment="1">
      <alignment horizontal="center" vertical="center"/>
    </xf>
    <xf numFmtId="4" fontId="0" fillId="0" borderId="0" xfId="0" applyNumberFormat="1" applyFont="1" applyFill="1" applyAlignment="1">
      <alignment horizontal="right" vertical="center"/>
    </xf>
    <xf numFmtId="0" fontId="3" fillId="0" borderId="0" xfId="0" applyFont="1" applyFill="1" applyAlignment="1">
      <alignment horizontal="center"/>
    </xf>
    <xf numFmtId="0" fontId="3" fillId="0" borderId="0" xfId="0" applyFont="1" applyFill="1" applyAlignment="1">
      <alignment/>
    </xf>
    <xf numFmtId="0" fontId="1"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horizontal="center" vertical="center"/>
    </xf>
    <xf numFmtId="4" fontId="0" fillId="0" borderId="0" xfId="0" applyNumberFormat="1" applyFont="1" applyFill="1" applyAlignment="1">
      <alignment horizontal="right" vertical="center"/>
    </xf>
    <xf numFmtId="0" fontId="0" fillId="0" borderId="0" xfId="0" applyFont="1" applyFill="1" applyAlignment="1">
      <alignment horizontal="justify" vertical="top"/>
    </xf>
    <xf numFmtId="0" fontId="4" fillId="0" borderId="10" xfId="0" applyFont="1" applyFill="1" applyBorder="1" applyAlignment="1">
      <alignment vertical="top"/>
    </xf>
    <xf numFmtId="0" fontId="0" fillId="0" borderId="11" xfId="0" applyFont="1" applyBorder="1" applyAlignment="1">
      <alignment/>
    </xf>
    <xf numFmtId="4" fontId="5" fillId="0" borderId="11" xfId="0" applyNumberFormat="1" applyFont="1" applyFill="1" applyBorder="1" applyAlignment="1">
      <alignment vertical="center"/>
    </xf>
    <xf numFmtId="0" fontId="0" fillId="0" borderId="0" xfId="0" applyFont="1" applyFill="1" applyAlignment="1">
      <alignment horizontal="center" vertical="center"/>
    </xf>
    <xf numFmtId="4" fontId="0" fillId="0" borderId="0" xfId="0" applyNumberFormat="1" applyFont="1" applyFill="1" applyAlignment="1">
      <alignment horizontal="center" vertical="center"/>
    </xf>
    <xf numFmtId="4" fontId="0" fillId="0" borderId="0" xfId="0" applyNumberFormat="1" applyFont="1" applyFill="1" applyAlignment="1">
      <alignment horizontal="right" vertical="center"/>
    </xf>
    <xf numFmtId="4" fontId="0" fillId="0" borderId="0" xfId="0" applyNumberFormat="1" applyFont="1" applyFill="1" applyAlignment="1">
      <alignment horizontal="center" vertical="center" wrapText="1"/>
    </xf>
    <xf numFmtId="4" fontId="65" fillId="0" borderId="0" xfId="0" applyNumberFormat="1" applyFont="1" applyFill="1" applyAlignment="1">
      <alignment horizontal="center" vertical="center"/>
    </xf>
    <xf numFmtId="4" fontId="66" fillId="0" borderId="0" xfId="0" applyNumberFormat="1" applyFont="1" applyFill="1" applyAlignment="1">
      <alignment horizontal="center" vertical="center"/>
    </xf>
    <xf numFmtId="4" fontId="66" fillId="0" borderId="0" xfId="0" applyNumberFormat="1" applyFont="1" applyFill="1" applyAlignment="1">
      <alignment horizontal="right" vertical="center"/>
    </xf>
    <xf numFmtId="0" fontId="66" fillId="0" borderId="0" xfId="0" applyFont="1" applyFill="1" applyAlignment="1">
      <alignment horizontal="center" vertical="top"/>
    </xf>
    <xf numFmtId="0" fontId="0" fillId="0" borderId="0" xfId="56" applyFont="1" applyFill="1" applyAlignment="1">
      <alignment horizontal="center" vertical="center"/>
      <protection/>
    </xf>
    <xf numFmtId="4" fontId="0" fillId="0" borderId="0" xfId="56" applyNumberFormat="1" applyFont="1" applyFill="1" applyAlignment="1">
      <alignment horizontal="center" vertical="center"/>
      <protection/>
    </xf>
    <xf numFmtId="4" fontId="0" fillId="0" borderId="0" xfId="56" applyNumberFormat="1" applyFont="1" applyFill="1" applyAlignment="1">
      <alignment horizontal="right" vertical="center"/>
      <protection/>
    </xf>
    <xf numFmtId="0" fontId="0" fillId="0" borderId="0" xfId="56" applyFont="1" applyFill="1" applyAlignment="1">
      <alignment horizontal="center" vertical="center" wrapText="1"/>
      <protection/>
    </xf>
    <xf numFmtId="0" fontId="0" fillId="0" borderId="0" xfId="56" applyFont="1" applyFill="1">
      <alignment/>
      <protection/>
    </xf>
    <xf numFmtId="0" fontId="3" fillId="0" borderId="0" xfId="56" applyFont="1" applyFill="1" applyAlignment="1">
      <alignment horizontal="center" vertical="center"/>
      <protection/>
    </xf>
    <xf numFmtId="0" fontId="3" fillId="0" borderId="0" xfId="56" applyFont="1" applyFill="1" applyAlignment="1">
      <alignment horizontal="left" vertical="center"/>
      <protection/>
    </xf>
    <xf numFmtId="0" fontId="0" fillId="0" borderId="0" xfId="56" applyFont="1" applyFill="1" applyAlignment="1">
      <alignment horizontal="center"/>
      <protection/>
    </xf>
    <xf numFmtId="0" fontId="0" fillId="0" borderId="0" xfId="56" applyFont="1" applyFill="1" applyAlignment="1">
      <alignment/>
      <protection/>
    </xf>
    <xf numFmtId="0" fontId="3" fillId="0" borderId="0" xfId="56" applyFont="1" applyFill="1" applyAlignment="1">
      <alignment horizontal="center" vertical="center"/>
      <protection/>
    </xf>
    <xf numFmtId="4" fontId="0" fillId="0" borderId="0" xfId="56" applyNumberFormat="1" applyFont="1" applyFill="1" applyAlignment="1">
      <alignment horizontal="center" vertical="center" wrapText="1"/>
      <protection/>
    </xf>
    <xf numFmtId="0" fontId="1" fillId="0" borderId="0" xfId="56" applyFont="1" applyFill="1" applyAlignment="1">
      <alignment horizontal="center" vertical="top"/>
      <protection/>
    </xf>
    <xf numFmtId="0" fontId="0" fillId="0" borderId="0" xfId="56" applyFont="1" applyAlignment="1">
      <alignment horizontal="justify" wrapText="1"/>
      <protection/>
    </xf>
    <xf numFmtId="4" fontId="1" fillId="0" borderId="0" xfId="56" applyNumberFormat="1" applyFont="1" applyFill="1" applyAlignment="1">
      <alignment horizontal="center" vertical="center"/>
      <protection/>
    </xf>
    <xf numFmtId="4" fontId="0" fillId="0" borderId="0" xfId="56" applyNumberFormat="1" applyFont="1" applyFill="1" applyAlignment="1">
      <alignment horizontal="center" vertical="center"/>
      <protection/>
    </xf>
    <xf numFmtId="4" fontId="1" fillId="0" borderId="0" xfId="56" applyNumberFormat="1" applyFont="1" applyFill="1" applyAlignment="1">
      <alignment horizontal="right" vertical="center"/>
      <protection/>
    </xf>
    <xf numFmtId="0" fontId="1" fillId="0" borderId="0" xfId="56" applyFont="1" applyFill="1" applyAlignment="1">
      <alignment horizontal="justify" vertical="top"/>
      <protection/>
    </xf>
    <xf numFmtId="0" fontId="0" fillId="0" borderId="0" xfId="56" applyFont="1" applyAlignment="1">
      <alignment horizontal="justify"/>
      <protection/>
    </xf>
    <xf numFmtId="4" fontId="5" fillId="0" borderId="11" xfId="56" applyNumberFormat="1" applyFont="1" applyFill="1" applyBorder="1" applyAlignment="1">
      <alignment horizontal="right" vertical="center"/>
      <protection/>
    </xf>
    <xf numFmtId="0" fontId="1" fillId="34" borderId="0" xfId="56" applyFont="1" applyFill="1" applyAlignment="1">
      <alignment horizontal="center" vertical="top"/>
      <protection/>
    </xf>
    <xf numFmtId="0" fontId="3" fillId="0" borderId="0" xfId="0" applyFont="1" applyFill="1" applyAlignment="1">
      <alignment horizontal="center" vertical="center"/>
    </xf>
    <xf numFmtId="4" fontId="0" fillId="0" borderId="0" xfId="0" applyNumberFormat="1" applyFont="1" applyFill="1" applyAlignment="1">
      <alignment horizontal="right" vertical="center"/>
    </xf>
    <xf numFmtId="0" fontId="0" fillId="0" borderId="0" xfId="0" applyFont="1" applyFill="1" applyAlignment="1">
      <alignment horizontal="center" vertical="center" wrapText="1"/>
    </xf>
    <xf numFmtId="0" fontId="0" fillId="0" borderId="0" xfId="0" applyFont="1" applyFill="1" applyAlignment="1">
      <alignment/>
    </xf>
    <xf numFmtId="4" fontId="0" fillId="0" borderId="0" xfId="0" applyNumberFormat="1" applyFont="1" applyFill="1" applyAlignment="1">
      <alignment horizontal="right" vertical="center"/>
    </xf>
    <xf numFmtId="0" fontId="0" fillId="0" borderId="0" xfId="0" applyFont="1" applyFill="1" applyAlignment="1">
      <alignment horizontal="center" vertical="center" wrapText="1"/>
    </xf>
    <xf numFmtId="0" fontId="0" fillId="0" borderId="0" xfId="0" applyFont="1" applyFill="1" applyAlignment="1">
      <alignment/>
    </xf>
    <xf numFmtId="4"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4" fontId="0" fillId="0" borderId="0" xfId="0" applyNumberFormat="1" applyFont="1" applyFill="1" applyAlignment="1">
      <alignment horizontal="center" vertical="center" wrapText="1"/>
    </xf>
    <xf numFmtId="0" fontId="0" fillId="0" borderId="0" xfId="0" applyFont="1" applyFill="1" applyAlignment="1">
      <alignment/>
    </xf>
    <xf numFmtId="0" fontId="0" fillId="0" borderId="11" xfId="0" applyFont="1" applyBorder="1" applyAlignment="1">
      <alignment/>
    </xf>
    <xf numFmtId="4" fontId="10" fillId="0" borderId="11" xfId="0" applyNumberFormat="1" applyFont="1" applyFill="1" applyBorder="1" applyAlignment="1">
      <alignment vertical="center"/>
    </xf>
    <xf numFmtId="0" fontId="0" fillId="0" borderId="0" xfId="0" applyFont="1" applyFill="1" applyAlignment="1">
      <alignment horizontal="center"/>
    </xf>
    <xf numFmtId="0" fontId="0" fillId="0" borderId="0" xfId="0" applyFont="1" applyFill="1" applyAlignment="1">
      <alignment/>
    </xf>
    <xf numFmtId="0" fontId="0" fillId="0" borderId="0" xfId="0" applyBorder="1" applyAlignment="1">
      <alignment/>
    </xf>
    <xf numFmtId="0" fontId="12" fillId="0" borderId="0" xfId="0" applyFont="1" applyBorder="1" applyAlignment="1">
      <alignment horizontal="right"/>
    </xf>
    <xf numFmtId="0" fontId="0" fillId="0" borderId="0" xfId="0" applyBorder="1" applyAlignment="1">
      <alignment horizontal="center"/>
    </xf>
    <xf numFmtId="0" fontId="6" fillId="0" borderId="0" xfId="0" applyFont="1" applyBorder="1" applyAlignment="1">
      <alignment/>
    </xf>
    <xf numFmtId="0" fontId="14" fillId="0" borderId="0" xfId="0" applyFont="1" applyFill="1" applyBorder="1" applyAlignment="1">
      <alignment/>
    </xf>
    <xf numFmtId="0" fontId="0" fillId="0" borderId="0" xfId="0" applyFill="1" applyBorder="1" applyAlignment="1">
      <alignment/>
    </xf>
    <xf numFmtId="0" fontId="12" fillId="0" borderId="0" xfId="0" applyFont="1" applyFill="1" applyBorder="1" applyAlignment="1">
      <alignment horizontal="right"/>
    </xf>
    <xf numFmtId="0" fontId="0" fillId="0" borderId="0" xfId="0" applyFill="1" applyBorder="1" applyAlignment="1">
      <alignment horizontal="center"/>
    </xf>
    <xf numFmtId="0" fontId="0" fillId="0" borderId="0" xfId="0" applyFont="1" applyBorder="1" applyAlignment="1">
      <alignment/>
    </xf>
    <xf numFmtId="0" fontId="6" fillId="0" borderId="0" xfId="0" applyFont="1" applyBorder="1" applyAlignment="1">
      <alignment vertical="top"/>
    </xf>
    <xf numFmtId="0" fontId="7" fillId="0" borderId="0" xfId="0" applyFont="1" applyBorder="1" applyAlignment="1">
      <alignment vertical="top"/>
    </xf>
    <xf numFmtId="4" fontId="12" fillId="0" borderId="0" xfId="0" applyNumberFormat="1" applyFont="1" applyBorder="1" applyAlignment="1">
      <alignment horizontal="right"/>
    </xf>
    <xf numFmtId="0" fontId="12" fillId="0" borderId="0" xfId="0" applyFont="1" applyBorder="1" applyAlignment="1">
      <alignment horizontal="center" vertical="top"/>
    </xf>
    <xf numFmtId="0" fontId="7" fillId="0" borderId="0" xfId="0" applyFont="1" applyBorder="1" applyAlignment="1">
      <alignment horizontal="center" vertical="top"/>
    </xf>
    <xf numFmtId="0" fontId="0" fillId="0" borderId="0" xfId="0" applyBorder="1" applyAlignment="1">
      <alignment horizontal="center" vertical="center"/>
    </xf>
    <xf numFmtId="0" fontId="12" fillId="0" borderId="0" xfId="0" applyFont="1" applyBorder="1" applyAlignment="1">
      <alignment horizontal="center"/>
    </xf>
    <xf numFmtId="0" fontId="0" fillId="0" borderId="0" xfId="0" applyFont="1" applyAlignment="1">
      <alignment horizontal="center" vertical="center" wrapText="1"/>
    </xf>
    <xf numFmtId="4" fontId="0" fillId="0" borderId="0" xfId="0" applyNumberFormat="1" applyFont="1" applyAlignment="1">
      <alignment horizontal="center" vertical="center" wrapText="1"/>
    </xf>
    <xf numFmtId="0" fontId="0" fillId="0" borderId="0" xfId="0" applyFont="1" applyAlignment="1">
      <alignment horizontal="center" vertical="center"/>
    </xf>
    <xf numFmtId="4" fontId="0" fillId="0" borderId="0" xfId="0" applyNumberFormat="1" applyFont="1" applyAlignment="1">
      <alignment horizontal="center" vertical="center"/>
    </xf>
    <xf numFmtId="4" fontId="0" fillId="0" borderId="0" xfId="0" applyNumberFormat="1"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11" fillId="0" borderId="0" xfId="0" applyFont="1" applyBorder="1" applyAlignment="1">
      <alignment vertical="top"/>
    </xf>
    <xf numFmtId="0" fontId="11" fillId="0" borderId="0" xfId="0" applyFont="1" applyBorder="1" applyAlignment="1">
      <alignment/>
    </xf>
    <xf numFmtId="4" fontId="15" fillId="0" borderId="0" xfId="0" applyNumberFormat="1" applyFont="1" applyBorder="1" applyAlignment="1">
      <alignment horizontal="center" vertical="center"/>
    </xf>
    <xf numFmtId="4" fontId="11" fillId="0" borderId="0" xfId="0" applyNumberFormat="1" applyFont="1" applyBorder="1" applyAlignment="1">
      <alignment horizontal="center" vertical="center"/>
    </xf>
    <xf numFmtId="4" fontId="15" fillId="0" borderId="0" xfId="0" applyNumberFormat="1" applyFont="1" applyBorder="1" applyAlignment="1">
      <alignment horizontal="right" vertical="center"/>
    </xf>
    <xf numFmtId="0" fontId="15" fillId="0" borderId="0" xfId="0" applyFont="1" applyBorder="1" applyAlignment="1">
      <alignment vertical="top"/>
    </xf>
    <xf numFmtId="0" fontId="11" fillId="0" borderId="0" xfId="0" applyFont="1" applyBorder="1" applyAlignment="1">
      <alignment horizontal="right" vertical="top"/>
    </xf>
    <xf numFmtId="4" fontId="11" fillId="0" borderId="0" xfId="0" applyNumberFormat="1" applyFont="1" applyBorder="1" applyAlignment="1">
      <alignment horizontal="center" vertical="center"/>
    </xf>
    <xf numFmtId="0" fontId="11" fillId="0" borderId="0" xfId="0" applyFont="1" applyBorder="1" applyAlignment="1">
      <alignment horizontal="justify" vertical="top"/>
    </xf>
    <xf numFmtId="0" fontId="0" fillId="0" borderId="0" xfId="0" applyFont="1" applyFill="1" applyAlignment="1">
      <alignment horizontal="justify" vertical="center" wrapText="1"/>
    </xf>
    <xf numFmtId="0" fontId="0" fillId="0" borderId="0" xfId="0" applyFont="1" applyFill="1" applyAlignment="1">
      <alignment horizontal="justify" vertical="center"/>
    </xf>
    <xf numFmtId="0" fontId="3" fillId="0" borderId="0" xfId="0" applyFont="1" applyFill="1" applyAlignment="1">
      <alignment horizontal="justify" vertical="center" wrapText="1"/>
    </xf>
    <xf numFmtId="0" fontId="0" fillId="0" borderId="0" xfId="56" applyFont="1" applyFill="1" applyAlignment="1">
      <alignment horizontal="justify" wrapText="1"/>
      <protection/>
    </xf>
    <xf numFmtId="49" fontId="3" fillId="0" borderId="12"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2" fillId="0" borderId="13" xfId="0" applyFont="1" applyFill="1" applyBorder="1" applyAlignment="1">
      <alignment horizontal="center" vertical="center" wrapText="1"/>
    </xf>
    <xf numFmtId="0" fontId="0" fillId="0" borderId="0" xfId="0" applyFont="1" applyFill="1" applyAlignment="1">
      <alignment horizontal="justify" vertical="top"/>
    </xf>
    <xf numFmtId="49" fontId="2" fillId="0" borderId="0" xfId="0" applyNumberFormat="1" applyFont="1" applyFill="1" applyBorder="1" applyAlignment="1">
      <alignment horizontal="center" vertical="top"/>
    </xf>
    <xf numFmtId="0" fontId="17" fillId="0" borderId="0" xfId="0" applyFont="1" applyFill="1" applyBorder="1" applyAlignment="1">
      <alignment horizontal="center" vertical="top"/>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49" fontId="2" fillId="0" borderId="13" xfId="0" applyNumberFormat="1" applyFont="1" applyFill="1" applyBorder="1" applyAlignment="1">
      <alignment horizontal="center" vertical="center"/>
    </xf>
    <xf numFmtId="0" fontId="17" fillId="0" borderId="13" xfId="0" applyFont="1" applyFill="1" applyBorder="1" applyAlignment="1">
      <alignment horizontal="center" vertical="center"/>
    </xf>
    <xf numFmtId="49" fontId="3" fillId="0" borderId="0" xfId="0" applyNumberFormat="1" applyFont="1" applyFill="1" applyAlignment="1">
      <alignment horizontal="center" vertical="top"/>
    </xf>
    <xf numFmtId="0" fontId="0" fillId="0" borderId="0" xfId="0" applyFont="1" applyFill="1" applyAlignment="1">
      <alignment horizontal="justify" vertical="top" wrapText="1"/>
    </xf>
    <xf numFmtId="0" fontId="3" fillId="0" borderId="0" xfId="0" applyFont="1" applyFill="1" applyAlignment="1">
      <alignment horizontal="right" vertical="top"/>
    </xf>
    <xf numFmtId="4" fontId="0" fillId="0" borderId="0" xfId="0" applyNumberFormat="1" applyFont="1" applyFill="1" applyAlignment="1">
      <alignment vertical="top"/>
    </xf>
    <xf numFmtId="4" fontId="0" fillId="0" borderId="0" xfId="0" applyNumberFormat="1" applyFont="1" applyFill="1" applyAlignment="1">
      <alignment horizontal="right" vertical="top"/>
    </xf>
    <xf numFmtId="4" fontId="3" fillId="0" borderId="0" xfId="0" applyNumberFormat="1" applyFont="1" applyFill="1" applyAlignment="1">
      <alignment vertical="center"/>
    </xf>
    <xf numFmtId="0" fontId="0" fillId="0" borderId="0" xfId="0" applyFont="1" applyFill="1" applyAlignment="1">
      <alignment vertical="top"/>
    </xf>
    <xf numFmtId="0" fontId="0" fillId="0" borderId="0" xfId="0" applyFont="1" applyFill="1" applyAlignment="1">
      <alignment vertical="top" wrapText="1"/>
    </xf>
    <xf numFmtId="0" fontId="3" fillId="0" borderId="0" xfId="0" applyFont="1" applyFill="1" applyAlignment="1">
      <alignment vertical="top" wrapText="1"/>
    </xf>
    <xf numFmtId="0" fontId="18" fillId="0" borderId="0" xfId="0" applyFont="1" applyFill="1" applyBorder="1" applyAlignment="1">
      <alignment horizontal="justify" vertical="top" wrapText="1"/>
    </xf>
    <xf numFmtId="4" fontId="3" fillId="0" borderId="0" xfId="0" applyNumberFormat="1" applyFont="1" applyFill="1" applyAlignment="1">
      <alignment horizontal="right" vertical="center"/>
    </xf>
    <xf numFmtId="0" fontId="3" fillId="0" borderId="0" xfId="0" applyFont="1" applyFill="1" applyAlignment="1" quotePrefix="1">
      <alignment horizontal="right" vertical="center"/>
    </xf>
    <xf numFmtId="4" fontId="0" fillId="0" borderId="0" xfId="0" applyNumberFormat="1" applyFont="1" applyFill="1" applyAlignment="1">
      <alignment vertical="center"/>
    </xf>
    <xf numFmtId="4" fontId="0" fillId="0" borderId="0" xfId="0" applyNumberFormat="1" applyFont="1" applyFill="1" applyAlignment="1">
      <alignment horizontal="right"/>
    </xf>
    <xf numFmtId="49" fontId="3" fillId="0" borderId="0" xfId="0" applyNumberFormat="1" applyFont="1" applyFill="1" applyAlignment="1">
      <alignment horizontal="right" vertical="top"/>
    </xf>
    <xf numFmtId="0" fontId="0" fillId="0" borderId="0" xfId="0" applyFont="1" applyFill="1" applyAlignment="1">
      <alignment horizontal="left" vertical="top" wrapText="1"/>
    </xf>
    <xf numFmtId="180" fontId="3" fillId="0" borderId="0" xfId="0" applyNumberFormat="1" applyFont="1" applyFill="1" applyAlignment="1">
      <alignment vertical="center"/>
    </xf>
    <xf numFmtId="0" fontId="2" fillId="0" borderId="12" xfId="0" applyFont="1" applyFill="1" applyBorder="1" applyAlignment="1">
      <alignment horizontal="center" vertical="center" wrapText="1"/>
    </xf>
    <xf numFmtId="180" fontId="3" fillId="0" borderId="12" xfId="0" applyNumberFormat="1" applyFont="1" applyFill="1" applyBorder="1" applyAlignment="1">
      <alignment vertical="center"/>
    </xf>
    <xf numFmtId="0" fontId="3" fillId="0" borderId="0" xfId="0" applyFont="1" applyFill="1" applyAlignment="1">
      <alignment horizontal="right"/>
    </xf>
    <xf numFmtId="4" fontId="0" fillId="0" borderId="0" xfId="0" applyNumberFormat="1" applyFont="1" applyFill="1" applyAlignment="1">
      <alignment/>
    </xf>
    <xf numFmtId="4" fontId="3" fillId="0" borderId="0" xfId="0" applyNumberFormat="1" applyFont="1" applyFill="1" applyAlignment="1">
      <alignment horizontal="right"/>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ont="1" applyBorder="1" applyAlignment="1">
      <alignment horizontal="justify" vertical="top" wrapText="1"/>
    </xf>
    <xf numFmtId="0" fontId="17" fillId="0" borderId="0" xfId="0" applyFont="1" applyFill="1" applyBorder="1" applyAlignment="1">
      <alignment horizontal="center" vertical="center"/>
    </xf>
    <xf numFmtId="0" fontId="3" fillId="0" borderId="0" xfId="0" applyFont="1" applyFill="1" applyAlignment="1" quotePrefix="1">
      <alignment horizontal="right"/>
    </xf>
    <xf numFmtId="4" fontId="0" fillId="0" borderId="0" xfId="0" applyNumberFormat="1" applyFont="1" applyFill="1" applyAlignment="1">
      <alignment horizontal="center"/>
    </xf>
    <xf numFmtId="4" fontId="1" fillId="0" borderId="0" xfId="0" applyNumberFormat="1" applyFont="1" applyFill="1" applyAlignment="1">
      <alignment horizontal="center"/>
    </xf>
    <xf numFmtId="4" fontId="1" fillId="0" borderId="0" xfId="0" applyNumberFormat="1" applyFont="1" applyFill="1" applyAlignment="1">
      <alignment horizontal="right"/>
    </xf>
    <xf numFmtId="49" fontId="3" fillId="0" borderId="0" xfId="0" applyNumberFormat="1" applyFont="1" applyFill="1" applyAlignment="1">
      <alignment vertical="top"/>
    </xf>
    <xf numFmtId="0" fontId="0" fillId="0" borderId="0" xfId="0" applyFont="1" applyFill="1" applyBorder="1" applyAlignment="1">
      <alignment horizontal="justify" vertical="top" wrapText="1"/>
    </xf>
    <xf numFmtId="180" fontId="3" fillId="0" borderId="0" xfId="0" applyNumberFormat="1" applyFont="1" applyFill="1" applyAlignment="1">
      <alignment horizontal="right" vertical="center"/>
    </xf>
    <xf numFmtId="0" fontId="3" fillId="0" borderId="0" xfId="0" applyFont="1" applyFill="1" applyAlignment="1">
      <alignment horizontal="left" vertical="top" wrapText="1"/>
    </xf>
    <xf numFmtId="0" fontId="0" fillId="0" borderId="0" xfId="0" applyFont="1" applyFill="1" applyAlignment="1" quotePrefix="1">
      <alignment vertical="top" wrapText="1"/>
    </xf>
    <xf numFmtId="49" fontId="3" fillId="0" borderId="0" xfId="0" applyNumberFormat="1" applyFont="1" applyFill="1" applyBorder="1" applyAlignment="1">
      <alignment horizontal="center" vertical="top"/>
    </xf>
    <xf numFmtId="0" fontId="3" fillId="0" borderId="0" xfId="0" applyFont="1" applyFill="1" applyBorder="1" applyAlignment="1">
      <alignment horizontal="left" vertical="center"/>
    </xf>
    <xf numFmtId="49" fontId="3" fillId="0" borderId="0" xfId="0" applyNumberFormat="1" applyFont="1" applyAlignment="1">
      <alignment horizontal="center" vertical="center" wrapText="1"/>
    </xf>
    <xf numFmtId="0" fontId="3" fillId="0" borderId="0" xfId="0" applyFont="1" applyBorder="1" applyAlignment="1">
      <alignment horizontal="justify" vertical="top" wrapText="1"/>
    </xf>
    <xf numFmtId="0" fontId="0" fillId="0" borderId="0" xfId="0" applyFont="1" applyAlignment="1">
      <alignment/>
    </xf>
    <xf numFmtId="49" fontId="0" fillId="0" borderId="0" xfId="0" applyNumberFormat="1" applyFont="1" applyFill="1" applyBorder="1" applyAlignment="1">
      <alignment horizontal="center" vertical="top" wrapText="1"/>
    </xf>
    <xf numFmtId="49" fontId="0" fillId="0" borderId="0" xfId="0" applyNumberFormat="1" applyFont="1" applyAlignment="1">
      <alignment horizontal="center" vertical="top" wrapText="1"/>
    </xf>
    <xf numFmtId="49" fontId="3" fillId="0" borderId="0" xfId="0" applyNumberFormat="1" applyFont="1" applyAlignment="1">
      <alignment horizontal="center" vertical="top" wrapText="1"/>
    </xf>
    <xf numFmtId="0" fontId="21" fillId="0" borderId="0" xfId="0" applyFont="1" applyAlignment="1">
      <alignment/>
    </xf>
    <xf numFmtId="0" fontId="0" fillId="0" borderId="0" xfId="0" applyFont="1" applyAlignment="1">
      <alignment horizontal="center" vertical="top"/>
    </xf>
    <xf numFmtId="49" fontId="3" fillId="0" borderId="0" xfId="0" applyNumberFormat="1" applyFont="1" applyFill="1" applyBorder="1" applyAlignment="1">
      <alignment horizontal="center" vertical="top" wrapText="1"/>
    </xf>
    <xf numFmtId="0" fontId="0" fillId="0" borderId="0" xfId="0" applyFont="1" applyBorder="1" applyAlignment="1" applyProtection="1">
      <alignment vertical="top"/>
      <protection/>
    </xf>
    <xf numFmtId="4" fontId="0" fillId="0" borderId="0" xfId="0" applyNumberFormat="1" applyFont="1" applyFill="1" applyBorder="1" applyAlignment="1" applyProtection="1">
      <alignment horizontal="center" wrapText="1"/>
      <protection/>
    </xf>
    <xf numFmtId="3" fontId="0" fillId="0" borderId="0" xfId="0" applyNumberFormat="1" applyFont="1" applyFill="1" applyBorder="1" applyAlignment="1" applyProtection="1">
      <alignment horizontal="right" wrapText="1"/>
      <protection/>
    </xf>
    <xf numFmtId="4" fontId="21" fillId="0" borderId="0" xfId="0" applyNumberFormat="1" applyFont="1" applyFill="1" applyBorder="1" applyAlignment="1" applyProtection="1">
      <alignment horizontal="right" wrapText="1"/>
      <protection locked="0"/>
    </xf>
    <xf numFmtId="4" fontId="21" fillId="0" borderId="0" xfId="0" applyNumberFormat="1" applyFont="1" applyFill="1" applyBorder="1" applyAlignment="1">
      <alignment horizontal="right" wrapText="1"/>
    </xf>
    <xf numFmtId="0" fontId="0" fillId="0" borderId="0" xfId="0" applyFont="1" applyBorder="1" applyAlignment="1" applyProtection="1">
      <alignment vertical="top" wrapText="1"/>
      <protection/>
    </xf>
    <xf numFmtId="0" fontId="3" fillId="0" borderId="0" xfId="0" applyFont="1" applyFill="1" applyBorder="1" applyAlignment="1">
      <alignment horizontal="left" vertical="top" wrapText="1"/>
    </xf>
    <xf numFmtId="4" fontId="3"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right" wrapText="1"/>
      <protection/>
    </xf>
    <xf numFmtId="4" fontId="0" fillId="0" borderId="0" xfId="0" applyNumberFormat="1" applyFont="1" applyFill="1" applyBorder="1" applyAlignment="1" applyProtection="1">
      <alignment horizontal="right" wrapText="1"/>
      <protection locked="0"/>
    </xf>
    <xf numFmtId="180" fontId="0" fillId="0" borderId="0" xfId="0" applyNumberFormat="1" applyFont="1" applyFill="1" applyBorder="1" applyAlignment="1">
      <alignment horizontal="right" wrapText="1"/>
    </xf>
    <xf numFmtId="4" fontId="0" fillId="0" borderId="0" xfId="0" applyNumberFormat="1" applyFont="1" applyFill="1" applyAlignment="1">
      <alignment/>
    </xf>
    <xf numFmtId="0" fontId="3" fillId="0" borderId="0" xfId="0" applyFont="1" applyFill="1" applyAlignment="1">
      <alignment horizontal="center" vertical="center" wrapText="1"/>
    </xf>
    <xf numFmtId="0" fontId="0" fillId="0" borderId="0" xfId="0" applyFont="1" applyFill="1" applyBorder="1" applyAlignment="1" applyProtection="1">
      <alignment horizontal="left" vertical="top" wrapText="1"/>
      <protection/>
    </xf>
    <xf numFmtId="4" fontId="3" fillId="0" borderId="0" xfId="0" applyNumberFormat="1" applyFont="1" applyFill="1" applyBorder="1" applyAlignment="1" applyProtection="1">
      <alignment horizontal="right" wrapText="1"/>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horizontal="justify" vertical="center" wrapText="1"/>
      <protection/>
    </xf>
    <xf numFmtId="0" fontId="0" fillId="0" borderId="0" xfId="0" applyFont="1" applyBorder="1" applyAlignment="1" applyProtection="1">
      <alignment horizontal="justify" vertical="top" wrapText="1"/>
      <protection/>
    </xf>
    <xf numFmtId="0" fontId="2" fillId="0" borderId="0" xfId="56" applyFont="1" applyFill="1" applyAlignment="1" applyProtection="1">
      <alignment vertical="top"/>
      <protection locked="0"/>
    </xf>
    <xf numFmtId="0" fontId="0" fillId="0" borderId="0" xfId="56" applyFont="1" applyFill="1" applyAlignment="1" applyProtection="1">
      <alignment horizontal="justify" vertical="top"/>
      <protection locked="0"/>
    </xf>
    <xf numFmtId="0" fontId="17" fillId="0" borderId="0" xfId="56" applyFont="1" applyFill="1" applyAlignment="1" applyProtection="1">
      <alignment horizontal="center" vertical="top"/>
      <protection locked="0"/>
    </xf>
    <xf numFmtId="4" fontId="2" fillId="0" borderId="0" xfId="56" applyNumberFormat="1" applyFont="1" applyFill="1" applyAlignment="1" applyProtection="1">
      <alignment horizontal="right"/>
      <protection locked="0"/>
    </xf>
    <xf numFmtId="4" fontId="24" fillId="0" borderId="0" xfId="56" applyNumberFormat="1" applyFont="1" applyFill="1" applyAlignment="1" applyProtection="1">
      <alignment horizontal="right"/>
      <protection locked="0"/>
    </xf>
    <xf numFmtId="0" fontId="24" fillId="0" borderId="0" xfId="56" applyFont="1">
      <alignment/>
      <protection/>
    </xf>
    <xf numFmtId="0" fontId="0" fillId="0" borderId="0" xfId="56" applyFont="1" applyFill="1" applyAlignment="1" applyProtection="1">
      <alignment vertical="top"/>
      <protection/>
    </xf>
    <xf numFmtId="0" fontId="0" fillId="0" borderId="0" xfId="56" applyFont="1" applyFill="1" applyAlignment="1" applyProtection="1">
      <alignment horizontal="justify" vertical="top"/>
      <protection/>
    </xf>
    <xf numFmtId="0" fontId="14" fillId="0" borderId="14" xfId="56" applyFont="1" applyFill="1" applyBorder="1" applyProtection="1">
      <alignment/>
      <protection/>
    </xf>
    <xf numFmtId="4" fontId="2" fillId="0" borderId="15" xfId="56" applyNumberFormat="1" applyFont="1" applyFill="1" applyBorder="1" applyAlignment="1" applyProtection="1">
      <alignment horizontal="right"/>
      <protection/>
    </xf>
    <xf numFmtId="4" fontId="24" fillId="0" borderId="16" xfId="56" applyNumberFormat="1" applyFont="1" applyFill="1" applyBorder="1" applyAlignment="1" applyProtection="1">
      <alignment horizontal="right"/>
      <protection/>
    </xf>
    <xf numFmtId="0" fontId="0" fillId="0" borderId="17" xfId="56" applyFont="1" applyFill="1" applyBorder="1" applyProtection="1">
      <alignment/>
      <protection/>
    </xf>
    <xf numFmtId="4" fontId="2" fillId="0" borderId="18" xfId="56" applyNumberFormat="1" applyFont="1" applyFill="1" applyBorder="1" applyAlignment="1" applyProtection="1">
      <alignment horizontal="right"/>
      <protection/>
    </xf>
    <xf numFmtId="4" fontId="24" fillId="0" borderId="19" xfId="56" applyNumberFormat="1" applyFont="1" applyFill="1" applyBorder="1" applyAlignment="1" applyProtection="1">
      <alignment horizontal="right"/>
      <protection/>
    </xf>
    <xf numFmtId="0" fontId="24" fillId="0" borderId="0" xfId="56" applyFont="1" applyFill="1" applyProtection="1">
      <alignment/>
      <protection/>
    </xf>
    <xf numFmtId="4" fontId="2" fillId="0" borderId="0" xfId="56" applyNumberFormat="1" applyFont="1" applyFill="1" applyAlignment="1" applyProtection="1">
      <alignment horizontal="right"/>
      <protection/>
    </xf>
    <xf numFmtId="4" fontId="24" fillId="0" borderId="0" xfId="56" applyNumberFormat="1" applyFont="1" applyFill="1" applyAlignment="1" applyProtection="1">
      <alignment horizontal="right"/>
      <protection/>
    </xf>
    <xf numFmtId="0" fontId="24" fillId="0" borderId="0" xfId="56" applyFont="1" applyFill="1" applyAlignment="1" applyProtection="1">
      <alignment vertical="top"/>
      <protection/>
    </xf>
    <xf numFmtId="0" fontId="3" fillId="0" borderId="20" xfId="56" applyFont="1" applyFill="1" applyBorder="1" applyProtection="1">
      <alignment/>
      <protection/>
    </xf>
    <xf numFmtId="4" fontId="14" fillId="0" borderId="12" xfId="56" applyNumberFormat="1" applyFont="1" applyFill="1" applyBorder="1" applyAlignment="1" applyProtection="1">
      <alignment horizontal="right"/>
      <protection/>
    </xf>
    <xf numFmtId="4" fontId="26" fillId="0" borderId="21" xfId="56" applyNumberFormat="1" applyFont="1" applyFill="1" applyBorder="1" applyAlignment="1" applyProtection="1">
      <alignment horizontal="right"/>
      <protection/>
    </xf>
    <xf numFmtId="4" fontId="2" fillId="0" borderId="12" xfId="56" applyNumberFormat="1" applyFont="1" applyFill="1" applyBorder="1" applyAlignment="1" applyProtection="1">
      <alignment horizontal="right"/>
      <protection/>
    </xf>
    <xf numFmtId="4" fontId="24" fillId="0" borderId="21" xfId="56" applyNumberFormat="1" applyFont="1" applyFill="1" applyBorder="1" applyAlignment="1" applyProtection="1">
      <alignment horizontal="right"/>
      <protection/>
    </xf>
    <xf numFmtId="0" fontId="2" fillId="0" borderId="0" xfId="56" applyFont="1" applyFill="1" applyAlignment="1" applyProtection="1">
      <alignment vertical="top"/>
      <protection/>
    </xf>
    <xf numFmtId="0" fontId="27" fillId="0" borderId="0" xfId="56" applyFont="1" applyFill="1" applyAlignment="1" applyProtection="1">
      <alignment vertical="top"/>
      <protection/>
    </xf>
    <xf numFmtId="0" fontId="24" fillId="0" borderId="0" xfId="56" applyFont="1" applyAlignment="1">
      <alignment vertical="center"/>
      <protection/>
    </xf>
    <xf numFmtId="0" fontId="27" fillId="0" borderId="0" xfId="56" applyFont="1" applyFill="1" applyAlignment="1" applyProtection="1">
      <alignment vertical="top"/>
      <protection locked="0"/>
    </xf>
    <xf numFmtId="0" fontId="24" fillId="0" borderId="0" xfId="56" applyFont="1" applyFill="1" applyProtection="1">
      <alignment/>
      <protection locked="0"/>
    </xf>
    <xf numFmtId="0" fontId="0" fillId="0" borderId="0" xfId="56" applyFont="1" applyFill="1" applyAlignment="1" applyProtection="1">
      <alignment vertical="top"/>
      <protection locked="0"/>
    </xf>
    <xf numFmtId="0" fontId="0" fillId="0" borderId="0" xfId="56" applyFont="1" applyFill="1" applyAlignment="1" applyProtection="1">
      <alignment horizontal="left" vertical="top"/>
      <protection locked="0"/>
    </xf>
    <xf numFmtId="0" fontId="24" fillId="0" borderId="0" xfId="56" applyFont="1" applyAlignment="1" applyProtection="1">
      <alignment vertical="top"/>
      <protection locked="0"/>
    </xf>
    <xf numFmtId="0" fontId="17" fillId="0" borderId="0" xfId="56" applyFont="1" applyFill="1" applyAlignment="1" applyProtection="1">
      <alignment vertical="top"/>
      <protection locked="0"/>
    </xf>
    <xf numFmtId="0" fontId="17" fillId="0" borderId="0" xfId="56" applyFont="1" applyFill="1" applyAlignment="1" applyProtection="1">
      <alignment horizontal="center"/>
      <protection locked="0"/>
    </xf>
    <xf numFmtId="0" fontId="0" fillId="0" borderId="0" xfId="56" applyFont="1" applyAlignment="1" applyProtection="1">
      <alignment vertical="top"/>
      <protection locked="0"/>
    </xf>
    <xf numFmtId="0" fontId="17" fillId="0" borderId="0" xfId="56" applyFont="1" applyAlignment="1" applyProtection="1">
      <alignment vertical="top"/>
      <protection locked="0"/>
    </xf>
    <xf numFmtId="0" fontId="17" fillId="0" borderId="0" xfId="56" applyFont="1" applyAlignment="1" applyProtection="1">
      <alignment horizontal="center"/>
      <protection locked="0"/>
    </xf>
    <xf numFmtId="4" fontId="2" fillId="0" borderId="0" xfId="56" applyNumberFormat="1" applyFont="1" applyAlignment="1" applyProtection="1">
      <alignment horizontal="right"/>
      <protection locked="0"/>
    </xf>
    <xf numFmtId="0" fontId="24" fillId="0" borderId="0" xfId="56" applyFont="1" applyAlignment="1">
      <alignment vertical="top"/>
      <protection/>
    </xf>
    <xf numFmtId="4" fontId="24" fillId="0" borderId="0" xfId="56" applyNumberFormat="1" applyFont="1" applyAlignment="1">
      <alignment horizontal="right"/>
      <protection/>
    </xf>
    <xf numFmtId="0" fontId="29" fillId="35" borderId="22" xfId="0" applyFont="1" applyFill="1" applyBorder="1" applyAlignment="1">
      <alignment horizontal="left" vertical="center"/>
    </xf>
    <xf numFmtId="0" fontId="29" fillId="35" borderId="23" xfId="0" applyFont="1" applyFill="1" applyBorder="1" applyAlignment="1">
      <alignment horizontal="center" vertical="center"/>
    </xf>
    <xf numFmtId="0" fontId="28" fillId="35" borderId="23" xfId="0" applyFont="1" applyFill="1" applyBorder="1" applyAlignment="1">
      <alignment horizontal="center" vertical="center"/>
    </xf>
    <xf numFmtId="4" fontId="28" fillId="35" borderId="23" xfId="0" applyNumberFormat="1" applyFont="1" applyFill="1" applyBorder="1" applyAlignment="1">
      <alignment horizontal="right" vertical="center"/>
    </xf>
    <xf numFmtId="0" fontId="28" fillId="35" borderId="24" xfId="0" applyFont="1" applyFill="1" applyBorder="1" applyAlignment="1">
      <alignment horizontal="center" vertical="center"/>
    </xf>
    <xf numFmtId="0" fontId="6" fillId="36" borderId="0" xfId="0" applyFont="1" applyFill="1" applyBorder="1" applyAlignment="1">
      <alignment vertical="top"/>
    </xf>
    <xf numFmtId="0" fontId="7" fillId="36" borderId="0" xfId="0" applyFont="1" applyFill="1" applyBorder="1" applyAlignment="1">
      <alignment vertical="top"/>
    </xf>
    <xf numFmtId="0" fontId="0" fillId="36" borderId="0" xfId="0" applyFill="1" applyBorder="1" applyAlignment="1">
      <alignment/>
    </xf>
    <xf numFmtId="4" fontId="12" fillId="36" borderId="0" xfId="0" applyNumberFormat="1" applyFont="1" applyFill="1" applyBorder="1" applyAlignment="1">
      <alignment horizontal="right"/>
    </xf>
    <xf numFmtId="0" fontId="12" fillId="36" borderId="0" xfId="0" applyFont="1" applyFill="1" applyBorder="1" applyAlignment="1">
      <alignment horizontal="center" vertical="top"/>
    </xf>
    <xf numFmtId="0" fontId="1" fillId="0" borderId="0" xfId="56" applyFont="1" applyFill="1" applyAlignment="1">
      <alignment horizontal="center" vertical="top"/>
      <protection/>
    </xf>
    <xf numFmtId="4" fontId="1" fillId="0" borderId="0" xfId="56" applyNumberFormat="1" applyFont="1" applyFill="1" applyAlignment="1">
      <alignment horizontal="center" vertical="center"/>
      <protection/>
    </xf>
    <xf numFmtId="4" fontId="1" fillId="0" borderId="0" xfId="56" applyNumberFormat="1" applyFont="1" applyFill="1" applyAlignment="1">
      <alignment horizontal="right" vertical="center"/>
      <protection/>
    </xf>
    <xf numFmtId="0" fontId="0" fillId="0" borderId="0" xfId="56" applyFont="1" applyFill="1" applyAlignment="1">
      <alignment horizontal="left" vertical="center" wrapText="1"/>
      <protection/>
    </xf>
    <xf numFmtId="0" fontId="0" fillId="0" borderId="0" xfId="0" applyFill="1" applyAlignment="1">
      <alignment/>
    </xf>
    <xf numFmtId="49" fontId="0" fillId="0" borderId="0" xfId="0" applyNumberFormat="1" applyFont="1" applyFill="1" applyAlignment="1">
      <alignment horizontal="center" vertical="top"/>
    </xf>
    <xf numFmtId="0" fontId="0" fillId="0" borderId="0" xfId="0" applyFont="1" applyFill="1" applyAlignment="1">
      <alignment horizontal="left" vertical="center" wrapText="1"/>
    </xf>
    <xf numFmtId="0" fontId="0" fillId="0" borderId="12" xfId="0" applyFont="1" applyFill="1" applyBorder="1" applyAlignment="1">
      <alignment horizontal="justify" vertical="center"/>
    </xf>
    <xf numFmtId="0" fontId="0" fillId="0" borderId="12" xfId="0" applyFont="1" applyBorder="1" applyAlignment="1">
      <alignment/>
    </xf>
    <xf numFmtId="0" fontId="4" fillId="0" borderId="12" xfId="0" applyFont="1" applyBorder="1" applyAlignment="1">
      <alignment vertical="top"/>
    </xf>
    <xf numFmtId="4" fontId="3" fillId="0" borderId="12" xfId="0" applyNumberFormat="1" applyFont="1" applyBorder="1" applyAlignment="1">
      <alignment horizontal="right" vertical="center"/>
    </xf>
    <xf numFmtId="0" fontId="1" fillId="0" borderId="0" xfId="0" applyFont="1" applyFill="1" applyAlignment="1">
      <alignment horizontal="left" vertical="center" wrapText="1"/>
    </xf>
    <xf numFmtId="4" fontId="0" fillId="0" borderId="0" xfId="0" applyNumberFormat="1" applyBorder="1" applyAlignment="1">
      <alignment horizontal="center" vertical="center" wrapText="1"/>
    </xf>
    <xf numFmtId="0" fontId="0" fillId="0" borderId="0" xfId="0" applyFont="1" applyFill="1" applyAlignment="1">
      <alignment horizontal="justify" vertical="top" wrapText="1"/>
    </xf>
    <xf numFmtId="0" fontId="0" fillId="0" borderId="0" xfId="56" applyFont="1" applyAlignment="1">
      <alignment horizontal="justify" wrapText="1"/>
      <protection/>
    </xf>
    <xf numFmtId="0" fontId="0" fillId="0" borderId="0" xfId="0" applyFont="1" applyFill="1" applyAlignment="1">
      <alignment horizontal="justify" vertical="center" wrapText="1"/>
    </xf>
    <xf numFmtId="0" fontId="0" fillId="0" borderId="0" xfId="56" applyFont="1" applyFill="1" applyAlignment="1">
      <alignment vertical="center"/>
      <protection/>
    </xf>
    <xf numFmtId="4" fontId="0" fillId="0" borderId="0" xfId="0" applyNumberFormat="1" applyFont="1" applyFill="1" applyAlignment="1">
      <alignment horizontal="right"/>
    </xf>
    <xf numFmtId="0" fontId="0" fillId="0" borderId="0" xfId="0" applyFont="1" applyFill="1" applyAlignment="1">
      <alignment/>
    </xf>
    <xf numFmtId="4" fontId="0"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4" fontId="5" fillId="0" borderId="0" xfId="0" applyNumberFormat="1" applyFont="1" applyFill="1" applyAlignment="1">
      <alignment horizontal="center" vertical="center"/>
    </xf>
    <xf numFmtId="4" fontId="5" fillId="0" borderId="0" xfId="0" applyNumberFormat="1" applyFont="1" applyFill="1" applyAlignment="1">
      <alignment horizontal="right" vertical="center"/>
    </xf>
    <xf numFmtId="0" fontId="0" fillId="0" borderId="0" xfId="0" applyFont="1" applyFill="1" applyAlignment="1">
      <alignment horizontal="justify" vertical="top"/>
    </xf>
    <xf numFmtId="0" fontId="0" fillId="0" borderId="0" xfId="0" applyFont="1" applyFill="1" applyAlignment="1">
      <alignment horizontal="center" wrapText="1"/>
    </xf>
    <xf numFmtId="0" fontId="1" fillId="0" borderId="0" xfId="0" applyFont="1" applyFill="1" applyAlignment="1">
      <alignment horizontal="center" vertical="center"/>
    </xf>
    <xf numFmtId="0" fontId="0" fillId="0" borderId="0" xfId="0" applyFont="1" applyFill="1" applyAlignment="1">
      <alignment horizontal="justify" vertical="center"/>
    </xf>
    <xf numFmtId="0" fontId="0" fillId="0" borderId="0" xfId="0" applyFont="1" applyFill="1" applyAlignment="1">
      <alignment vertical="center"/>
    </xf>
    <xf numFmtId="0" fontId="0" fillId="0" borderId="0" xfId="0" applyFont="1" applyFill="1" applyAlignment="1">
      <alignment vertical="center"/>
    </xf>
    <xf numFmtId="0" fontId="0" fillId="0" borderId="20" xfId="56" applyFont="1" applyFill="1" applyBorder="1" applyAlignment="1" applyProtection="1">
      <alignment horizontal="center" vertical="top"/>
      <protection locked="0"/>
    </xf>
    <xf numFmtId="0" fontId="0" fillId="0" borderId="12" xfId="56" applyFont="1" applyFill="1" applyBorder="1" applyAlignment="1" applyProtection="1">
      <alignment horizontal="center" vertical="top"/>
      <protection locked="0"/>
    </xf>
    <xf numFmtId="0" fontId="0" fillId="0" borderId="21" xfId="56" applyFont="1" applyFill="1" applyBorder="1" applyAlignment="1" applyProtection="1">
      <alignment horizontal="center" vertical="top"/>
      <protection locked="0"/>
    </xf>
    <xf numFmtId="0" fontId="17" fillId="0" borderId="14" xfId="56" applyFont="1" applyFill="1" applyBorder="1" applyAlignment="1" applyProtection="1">
      <alignment horizontal="center" vertical="top"/>
      <protection locked="0"/>
    </xf>
    <xf numFmtId="0" fontId="17" fillId="0" borderId="15" xfId="56" applyFont="1" applyFill="1" applyBorder="1" applyAlignment="1" applyProtection="1">
      <alignment horizontal="center" vertical="top"/>
      <protection locked="0"/>
    </xf>
    <xf numFmtId="0" fontId="17" fillId="0" borderId="16" xfId="56" applyFont="1" applyFill="1" applyBorder="1" applyAlignment="1" applyProtection="1">
      <alignment horizontal="center" vertical="top"/>
      <protection locked="0"/>
    </xf>
    <xf numFmtId="0" fontId="17" fillId="0" borderId="25" xfId="56" applyFont="1" applyFill="1" applyBorder="1" applyAlignment="1" applyProtection="1">
      <alignment horizontal="center" vertical="top"/>
      <protection locked="0"/>
    </xf>
    <xf numFmtId="0" fontId="17" fillId="0" borderId="0" xfId="56" applyFont="1" applyFill="1" applyBorder="1" applyAlignment="1" applyProtection="1">
      <alignment horizontal="center" vertical="top"/>
      <protection locked="0"/>
    </xf>
    <xf numFmtId="0" fontId="17" fillId="0" borderId="26" xfId="56" applyFont="1" applyFill="1" applyBorder="1" applyAlignment="1" applyProtection="1">
      <alignment horizontal="center" vertical="top"/>
      <protection locked="0"/>
    </xf>
    <xf numFmtId="0" fontId="17" fillId="0" borderId="17" xfId="56" applyFont="1" applyFill="1" applyBorder="1" applyAlignment="1" applyProtection="1">
      <alignment horizontal="center" vertical="top"/>
      <protection locked="0"/>
    </xf>
    <xf numFmtId="0" fontId="17" fillId="0" borderId="18" xfId="56" applyFont="1" applyFill="1" applyBorder="1" applyAlignment="1" applyProtection="1">
      <alignment horizontal="center" vertical="top"/>
      <protection locked="0"/>
    </xf>
    <xf numFmtId="0" fontId="17" fillId="0" borderId="19" xfId="56" applyFont="1" applyFill="1" applyBorder="1" applyAlignment="1" applyProtection="1">
      <alignment horizontal="center" vertical="top"/>
      <protection locked="0"/>
    </xf>
    <xf numFmtId="0" fontId="13" fillId="0" borderId="14" xfId="56" applyFont="1" applyFill="1" applyBorder="1" applyAlignment="1" applyProtection="1">
      <alignment vertical="center"/>
      <protection/>
    </xf>
    <xf numFmtId="0" fontId="13" fillId="0" borderId="15" xfId="56" applyFont="1" applyFill="1" applyBorder="1" applyAlignment="1" applyProtection="1">
      <alignment vertical="center"/>
      <protection/>
    </xf>
    <xf numFmtId="0" fontId="13" fillId="0" borderId="16" xfId="56" applyFont="1" applyFill="1" applyBorder="1" applyAlignment="1" applyProtection="1">
      <alignment vertical="center"/>
      <protection/>
    </xf>
    <xf numFmtId="0" fontId="13" fillId="0" borderId="17" xfId="56" applyFont="1" applyFill="1" applyBorder="1" applyAlignment="1" applyProtection="1">
      <alignment vertical="center"/>
      <protection/>
    </xf>
    <xf numFmtId="0" fontId="13" fillId="0" borderId="18" xfId="56" applyFont="1" applyFill="1" applyBorder="1" applyAlignment="1" applyProtection="1">
      <alignment vertical="center"/>
      <protection/>
    </xf>
    <xf numFmtId="0" fontId="13" fillId="0" borderId="19" xfId="56" applyFont="1" applyFill="1" applyBorder="1" applyAlignment="1" applyProtection="1">
      <alignment vertical="center"/>
      <protection/>
    </xf>
    <xf numFmtId="0" fontId="14" fillId="0" borderId="20" xfId="56" applyFont="1" applyFill="1" applyBorder="1" applyAlignment="1" applyProtection="1">
      <alignment horizontal="left" vertical="top" wrapText="1"/>
      <protection/>
    </xf>
    <xf numFmtId="0" fontId="14" fillId="0" borderId="12" xfId="56" applyFont="1" applyFill="1" applyBorder="1" applyAlignment="1" applyProtection="1">
      <alignment horizontal="left" vertical="top" wrapText="1"/>
      <protection/>
    </xf>
    <xf numFmtId="0" fontId="14" fillId="0" borderId="21" xfId="56" applyFont="1" applyFill="1" applyBorder="1" applyAlignment="1" applyProtection="1">
      <alignment horizontal="left" vertical="top" wrapText="1"/>
      <protection/>
    </xf>
    <xf numFmtId="0" fontId="17" fillId="0" borderId="14" xfId="56" applyFont="1" applyFill="1" applyBorder="1" applyAlignment="1" applyProtection="1">
      <alignment horizontal="center" vertical="top"/>
      <protection/>
    </xf>
    <xf numFmtId="0" fontId="17" fillId="0" borderId="15" xfId="56" applyFont="1" applyFill="1" applyBorder="1" applyAlignment="1" applyProtection="1">
      <alignment horizontal="center" vertical="top"/>
      <protection/>
    </xf>
    <xf numFmtId="0" fontId="17" fillId="0" borderId="16" xfId="56" applyFont="1" applyFill="1" applyBorder="1" applyAlignment="1" applyProtection="1">
      <alignment horizontal="center" vertical="top"/>
      <protection/>
    </xf>
    <xf numFmtId="0" fontId="17" fillId="0" borderId="25" xfId="56" applyFont="1" applyFill="1" applyBorder="1" applyAlignment="1" applyProtection="1">
      <alignment horizontal="center" vertical="top"/>
      <protection/>
    </xf>
    <xf numFmtId="0" fontId="17" fillId="0" borderId="0" xfId="56" applyFont="1" applyFill="1" applyBorder="1" applyAlignment="1" applyProtection="1">
      <alignment horizontal="center" vertical="top"/>
      <protection/>
    </xf>
    <xf numFmtId="0" fontId="17" fillId="0" borderId="26" xfId="56" applyFont="1" applyFill="1" applyBorder="1" applyAlignment="1" applyProtection="1">
      <alignment horizontal="center" vertical="top"/>
      <protection/>
    </xf>
    <xf numFmtId="0" fontId="17" fillId="0" borderId="17" xfId="56" applyFont="1" applyFill="1" applyBorder="1" applyAlignment="1" applyProtection="1">
      <alignment horizontal="center" vertical="top"/>
      <protection/>
    </xf>
    <xf numFmtId="0" fontId="17" fillId="0" borderId="18" xfId="56" applyFont="1" applyFill="1" applyBorder="1" applyAlignment="1" applyProtection="1">
      <alignment horizontal="center" vertical="top"/>
      <protection/>
    </xf>
    <xf numFmtId="0" fontId="17" fillId="0" borderId="19" xfId="56" applyFont="1" applyFill="1" applyBorder="1" applyAlignment="1" applyProtection="1">
      <alignment horizontal="center" vertical="top"/>
      <protection/>
    </xf>
    <xf numFmtId="0" fontId="0" fillId="0" borderId="14" xfId="56" applyFont="1" applyFill="1" applyBorder="1" applyAlignment="1" applyProtection="1">
      <alignment horizontal="center"/>
      <protection/>
    </xf>
    <xf numFmtId="0" fontId="0" fillId="0" borderId="15" xfId="56" applyFont="1" applyFill="1" applyBorder="1" applyAlignment="1" applyProtection="1">
      <alignment horizontal="center"/>
      <protection/>
    </xf>
    <xf numFmtId="0" fontId="0" fillId="0" borderId="16" xfId="56" applyFont="1" applyFill="1" applyBorder="1" applyAlignment="1" applyProtection="1">
      <alignment horizontal="center"/>
      <protection/>
    </xf>
    <xf numFmtId="0" fontId="0" fillId="0" borderId="25" xfId="56" applyFont="1" applyFill="1" applyBorder="1" applyAlignment="1" applyProtection="1">
      <alignment horizontal="center"/>
      <protection/>
    </xf>
    <xf numFmtId="0" fontId="0" fillId="0" borderId="0" xfId="56" applyFont="1" applyFill="1" applyBorder="1" applyAlignment="1" applyProtection="1">
      <alignment horizontal="center"/>
      <protection/>
    </xf>
    <xf numFmtId="0" fontId="0" fillId="0" borderId="26" xfId="56" applyFont="1" applyFill="1" applyBorder="1" applyAlignment="1" applyProtection="1">
      <alignment horizontal="center"/>
      <protection/>
    </xf>
    <xf numFmtId="0" fontId="0" fillId="0" borderId="17" xfId="56" applyFont="1" applyFill="1" applyBorder="1" applyAlignment="1" applyProtection="1">
      <alignment horizontal="center"/>
      <protection/>
    </xf>
    <xf numFmtId="0" fontId="0" fillId="0" borderId="18" xfId="56" applyFont="1" applyFill="1" applyBorder="1" applyAlignment="1" applyProtection="1">
      <alignment horizontal="center"/>
      <protection/>
    </xf>
    <xf numFmtId="0" fontId="0" fillId="0" borderId="19" xfId="56" applyFont="1" applyFill="1" applyBorder="1" applyAlignment="1" applyProtection="1">
      <alignment horizontal="center"/>
      <protection/>
    </xf>
    <xf numFmtId="0" fontId="13" fillId="0" borderId="22" xfId="56" applyFont="1" applyFill="1" applyBorder="1" applyAlignment="1" applyProtection="1">
      <alignment horizontal="center" vertical="center" wrapText="1"/>
      <protection/>
    </xf>
    <xf numFmtId="0" fontId="13" fillId="0" borderId="23" xfId="56" applyFont="1" applyFill="1" applyBorder="1" applyAlignment="1" applyProtection="1">
      <alignment horizontal="center" vertical="center" wrapText="1"/>
      <protection/>
    </xf>
    <xf numFmtId="0" fontId="13" fillId="0" borderId="24" xfId="56" applyFont="1" applyFill="1" applyBorder="1" applyAlignment="1" applyProtection="1">
      <alignment horizontal="center" vertical="center" wrapText="1"/>
      <protection/>
    </xf>
    <xf numFmtId="0" fontId="13" fillId="0" borderId="0" xfId="0" applyFont="1" applyBorder="1" applyAlignment="1">
      <alignment horizontal="center"/>
    </xf>
    <xf numFmtId="0" fontId="0"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pplyAlignment="1">
      <alignment horizontal="justify" vertical="center" wrapText="1"/>
    </xf>
    <xf numFmtId="0" fontId="0" fillId="0" borderId="0" xfId="0" applyFont="1" applyFill="1" applyAlignment="1">
      <alignment horizontal="justify" vertical="center"/>
    </xf>
    <xf numFmtId="0" fontId="3" fillId="0" borderId="0" xfId="0" applyFont="1" applyFill="1" applyAlignment="1">
      <alignment horizontal="justify" vertical="center" wrapText="1"/>
    </xf>
    <xf numFmtId="0" fontId="3" fillId="0" borderId="0" xfId="0" applyFont="1" applyFill="1" applyAlignment="1">
      <alignment horizontal="justify" vertical="center"/>
    </xf>
    <xf numFmtId="0" fontId="3" fillId="0" borderId="0" xfId="56" applyFont="1" applyFill="1" applyAlignment="1">
      <alignment horizontal="center" vertical="center"/>
      <protection/>
    </xf>
    <xf numFmtId="0" fontId="4" fillId="0" borderId="10" xfId="56" applyFont="1" applyFill="1" applyBorder="1" applyAlignment="1">
      <alignment horizontal="left" vertical="top"/>
      <protection/>
    </xf>
    <xf numFmtId="0" fontId="0" fillId="0" borderId="11" xfId="56" applyFont="1" applyBorder="1">
      <alignment/>
      <protection/>
    </xf>
    <xf numFmtId="0" fontId="0" fillId="0" borderId="0" xfId="56" applyFont="1" applyFill="1" applyAlignment="1">
      <alignment horizontal="justify" vertical="center"/>
      <protection/>
    </xf>
    <xf numFmtId="0" fontId="0" fillId="0" borderId="0" xfId="56" applyFont="1" applyFill="1" applyAlignment="1">
      <alignment horizontal="justify" vertical="center"/>
      <protection/>
    </xf>
    <xf numFmtId="0" fontId="0" fillId="0" borderId="0" xfId="56" applyFont="1" applyFill="1" applyAlignment="1">
      <alignment horizontal="justify" vertical="center" wrapText="1"/>
      <protection/>
    </xf>
    <xf numFmtId="0" fontId="0" fillId="0" borderId="0" xfId="56" applyFont="1" applyFill="1" applyAlignment="1">
      <alignment horizontal="justify" vertical="center" wrapText="1"/>
      <protection/>
    </xf>
    <xf numFmtId="0" fontId="0" fillId="0" borderId="0" xfId="56" applyFont="1" applyFill="1" applyAlignment="1">
      <alignment horizontal="justify" vertical="center" wrapText="1"/>
      <protection/>
    </xf>
    <xf numFmtId="0" fontId="0" fillId="0" borderId="0" xfId="56" applyFont="1" applyFill="1" applyAlignment="1">
      <alignment horizontal="left" vertical="center" wrapText="1"/>
      <protection/>
    </xf>
    <xf numFmtId="0" fontId="3" fillId="0" borderId="0" xfId="0" applyFont="1" applyFill="1" applyAlignment="1">
      <alignment horizontal="justify" wrapText="1"/>
    </xf>
    <xf numFmtId="0" fontId="0" fillId="0" borderId="0" xfId="0" applyFont="1" applyFill="1" applyAlignment="1">
      <alignment horizontal="justify" wrapText="1"/>
    </xf>
    <xf numFmtId="0" fontId="0" fillId="0" borderId="0" xfId="0" applyFont="1" applyFill="1" applyAlignment="1">
      <alignment horizontal="justify"/>
    </xf>
    <xf numFmtId="0" fontId="0" fillId="0" borderId="0" xfId="0" applyFont="1" applyFill="1" applyAlignment="1">
      <alignment horizontal="justify" wrapText="1"/>
    </xf>
    <xf numFmtId="0" fontId="16" fillId="0" borderId="0" xfId="0" applyFont="1" applyFill="1" applyAlignment="1">
      <alignment horizontal="center"/>
    </xf>
    <xf numFmtId="0" fontId="0" fillId="0" borderId="0" xfId="0" applyFont="1" applyFill="1" applyAlignment="1">
      <alignment horizontal="justify" vertical="center" wrapText="1"/>
    </xf>
    <xf numFmtId="0" fontId="0" fillId="0" borderId="0" xfId="0" applyFont="1" applyFill="1" applyAlignment="1">
      <alignment horizontal="left" wrapText="1"/>
    </xf>
    <xf numFmtId="0" fontId="3" fillId="0" borderId="0" xfId="0" applyFont="1" applyFill="1" applyAlignment="1">
      <alignment horizontal="left"/>
    </xf>
    <xf numFmtId="0" fontId="0" fillId="0" borderId="0" xfId="0" applyFont="1" applyFill="1" applyAlignment="1">
      <alignment horizontal="justify" vertical="center" wrapText="1"/>
    </xf>
    <xf numFmtId="0" fontId="0" fillId="0" borderId="0" xfId="0" applyFont="1" applyFill="1" applyAlignment="1">
      <alignment horizontal="justify" vertical="center"/>
    </xf>
    <xf numFmtId="0" fontId="17" fillId="0" borderId="0" xfId="0" applyFont="1" applyFill="1" applyBorder="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17" fillId="0" borderId="0" xfId="0" applyFont="1" applyFill="1" applyBorder="1" applyAlignment="1">
      <alignment horizontal="left" vertical="top" wrapText="1"/>
    </xf>
    <xf numFmtId="0" fontId="0" fillId="0" borderId="0" xfId="0" applyAlignment="1">
      <alignment horizontal="left" vertical="top" wrapText="1"/>
    </xf>
    <xf numFmtId="0" fontId="3" fillId="0" borderId="12" xfId="0" applyFont="1" applyFill="1" applyBorder="1" applyAlignment="1">
      <alignment horizontal="left" vertical="center" wrapText="1"/>
    </xf>
    <xf numFmtId="0" fontId="17" fillId="0" borderId="0" xfId="0" applyFont="1" applyFill="1" applyBorder="1" applyAlignment="1">
      <alignment horizontal="justify" vertical="top" wrapText="1"/>
    </xf>
    <xf numFmtId="0" fontId="17" fillId="0" borderId="0" xfId="0" applyFont="1" applyFill="1" applyBorder="1" applyAlignment="1">
      <alignment horizontal="justify" wrapText="1"/>
    </xf>
    <xf numFmtId="0" fontId="17" fillId="0" borderId="0" xfId="0" applyFont="1" applyFill="1" applyBorder="1" applyAlignment="1">
      <alignment horizontal="justify" vertical="center" wrapText="1"/>
    </xf>
    <xf numFmtId="49" fontId="0" fillId="0" borderId="0" xfId="0" applyNumberFormat="1" applyFont="1" applyFill="1" applyBorder="1" applyAlignment="1">
      <alignment horizontal="left" vertical="top" wrapText="1"/>
    </xf>
    <xf numFmtId="0" fontId="0" fillId="0" borderId="0" xfId="0" applyFont="1" applyBorder="1" applyAlignment="1">
      <alignment horizontal="justify" vertical="top" wrapText="1"/>
    </xf>
    <xf numFmtId="0" fontId="0" fillId="0" borderId="0" xfId="0" applyAlignment="1">
      <alignment horizontal="justify" vertical="top" wrapText="1"/>
    </xf>
    <xf numFmtId="0" fontId="17" fillId="0" borderId="0" xfId="0" applyFont="1" applyFill="1" applyBorder="1" applyAlignment="1">
      <alignment horizontal="justify" vertical="top" wrapText="1"/>
    </xf>
    <xf numFmtId="0" fontId="17" fillId="0" borderId="0" xfId="0" applyFont="1" applyFill="1" applyBorder="1" applyAlignment="1">
      <alignment vertical="top" wrapText="1"/>
    </xf>
    <xf numFmtId="0" fontId="17" fillId="0" borderId="0" xfId="0" applyFont="1" applyFill="1" applyBorder="1" applyAlignment="1">
      <alignment horizontal="justify" vertical="center" wrapText="1"/>
    </xf>
    <xf numFmtId="49" fontId="3" fillId="0" borderId="0" xfId="0" applyNumberFormat="1" applyFont="1" applyFill="1" applyBorder="1" applyAlignment="1">
      <alignment horizontal="left" vertical="top" wrapText="1"/>
    </xf>
    <xf numFmtId="0" fontId="17" fillId="0" borderId="0" xfId="0" applyFont="1" applyFill="1" applyBorder="1" applyAlignment="1">
      <alignment horizontal="left" vertical="top" wrapText="1"/>
    </xf>
    <xf numFmtId="0" fontId="0" fillId="0" borderId="0" xfId="0" applyAlignment="1">
      <alignment/>
    </xf>
    <xf numFmtId="0" fontId="20" fillId="0" borderId="0" xfId="0" applyFont="1" applyFill="1" applyBorder="1" applyAlignment="1">
      <alignment horizontal="left" vertical="top" wrapText="1"/>
    </xf>
    <xf numFmtId="0" fontId="3" fillId="0" borderId="0" xfId="0" applyFont="1" applyAlignment="1">
      <alignment/>
    </xf>
    <xf numFmtId="0" fontId="17" fillId="0" borderId="0" xfId="0" applyFont="1" applyFill="1" applyBorder="1" applyAlignment="1">
      <alignment horizontal="left" vertical="center" wrapText="1"/>
    </xf>
    <xf numFmtId="0" fontId="3" fillId="0" borderId="0" xfId="0" applyFont="1" applyBorder="1" applyAlignment="1">
      <alignment horizontal="justify" vertical="top" wrapText="1"/>
    </xf>
    <xf numFmtId="0" fontId="3" fillId="0" borderId="0" xfId="0" applyFont="1" applyAlignment="1">
      <alignment horizontal="justify" vertical="top" wrapText="1"/>
    </xf>
    <xf numFmtId="0" fontId="0"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horizontal="justify" vertical="top" wrapText="1"/>
    </xf>
    <xf numFmtId="0" fontId="3" fillId="0" borderId="0" xfId="0" applyFont="1" applyAlignment="1">
      <alignment vertical="top" wrapText="1"/>
    </xf>
    <xf numFmtId="0" fontId="67" fillId="0" borderId="0" xfId="0" applyFont="1" applyAlignment="1">
      <alignment horizontal="center" vertical="top"/>
    </xf>
    <xf numFmtId="0" fontId="66" fillId="0" borderId="0" xfId="0" applyFont="1" applyAlignment="1">
      <alignment horizontal="left" vertical="center" wrapText="1"/>
    </xf>
    <xf numFmtId="4" fontId="66" fillId="0" borderId="0" xfId="0" applyNumberFormat="1" applyFont="1" applyAlignment="1">
      <alignment horizontal="center" vertical="center"/>
    </xf>
    <xf numFmtId="4" fontId="65" fillId="0" borderId="0" xfId="0" applyNumberFormat="1" applyFont="1" applyAlignment="1">
      <alignment horizontal="center" vertical="center"/>
    </xf>
    <xf numFmtId="4" fontId="66" fillId="0" borderId="0" xfId="0" applyNumberFormat="1" applyFont="1" applyAlignment="1">
      <alignment horizontal="right" vertical="center"/>
    </xf>
    <xf numFmtId="0" fontId="66" fillId="0" borderId="0" xfId="0" applyFont="1" applyAlignment="1">
      <alignment horizontal="center" vertical="top"/>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40% - Naglasak1"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no 2" xfId="59"/>
    <cellStyle name="Note" xfId="60"/>
    <cellStyle name="Obično 2" xfId="61"/>
    <cellStyle name="Obično 3" xfId="62"/>
    <cellStyle name="Obično_4.2 Bill of Quantities PROBA (2)"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xdr:colOff>
      <xdr:row>0</xdr:row>
      <xdr:rowOff>28575</xdr:rowOff>
    </xdr:from>
    <xdr:to>
      <xdr:col>6</xdr:col>
      <xdr:colOff>0</xdr:colOff>
      <xdr:row>5</xdr:row>
      <xdr:rowOff>28575</xdr:rowOff>
    </xdr:to>
    <xdr:pic>
      <xdr:nvPicPr>
        <xdr:cNvPr id="1" name="Picture 1" descr="sc"/>
        <xdr:cNvPicPr preferRelativeResize="1">
          <a:picLocks noChangeAspect="1"/>
        </xdr:cNvPicPr>
      </xdr:nvPicPr>
      <xdr:blipFill>
        <a:blip r:embed="rId1"/>
        <a:stretch>
          <a:fillRect/>
        </a:stretch>
      </xdr:blipFill>
      <xdr:spPr>
        <a:xfrm>
          <a:off x="3533775" y="28575"/>
          <a:ext cx="237172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2085975</xdr:colOff>
      <xdr:row>0</xdr:row>
      <xdr:rowOff>0</xdr:rowOff>
    </xdr:to>
    <xdr:pic>
      <xdr:nvPicPr>
        <xdr:cNvPr id="1" name="Picture 1" descr="logo_tehnozone"/>
        <xdr:cNvPicPr preferRelativeResize="1">
          <a:picLocks noChangeAspect="1"/>
        </xdr:cNvPicPr>
      </xdr:nvPicPr>
      <xdr:blipFill>
        <a:blip r:embed="rId1"/>
        <a:stretch>
          <a:fillRect/>
        </a:stretch>
      </xdr:blipFill>
      <xdr:spPr>
        <a:xfrm>
          <a:off x="0" y="0"/>
          <a:ext cx="24669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2085975</xdr:colOff>
      <xdr:row>0</xdr:row>
      <xdr:rowOff>0</xdr:rowOff>
    </xdr:to>
    <xdr:pic>
      <xdr:nvPicPr>
        <xdr:cNvPr id="1" name="Picture 1" descr="logo_tehnozone"/>
        <xdr:cNvPicPr preferRelativeResize="1">
          <a:picLocks noChangeAspect="1"/>
        </xdr:cNvPicPr>
      </xdr:nvPicPr>
      <xdr:blipFill>
        <a:blip r:embed="rId1"/>
        <a:stretch>
          <a:fillRect/>
        </a:stretch>
      </xdr:blipFill>
      <xdr:spPr>
        <a:xfrm>
          <a:off x="0" y="0"/>
          <a:ext cx="246697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2085975</xdr:colOff>
      <xdr:row>0</xdr:row>
      <xdr:rowOff>0</xdr:rowOff>
    </xdr:to>
    <xdr:pic>
      <xdr:nvPicPr>
        <xdr:cNvPr id="1" name="Picture 1" descr="logo_tehnozone"/>
        <xdr:cNvPicPr preferRelativeResize="1">
          <a:picLocks noChangeAspect="1"/>
        </xdr:cNvPicPr>
      </xdr:nvPicPr>
      <xdr:blipFill>
        <a:blip r:embed="rId1"/>
        <a:stretch>
          <a:fillRect/>
        </a:stretch>
      </xdr:blipFill>
      <xdr:spPr>
        <a:xfrm>
          <a:off x="0" y="0"/>
          <a:ext cx="2466975"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2085975</xdr:colOff>
      <xdr:row>0</xdr:row>
      <xdr:rowOff>0</xdr:rowOff>
    </xdr:to>
    <xdr:pic>
      <xdr:nvPicPr>
        <xdr:cNvPr id="1" name="Picture 1" descr="logo_tehnozone"/>
        <xdr:cNvPicPr preferRelativeResize="1">
          <a:picLocks noChangeAspect="1"/>
        </xdr:cNvPicPr>
      </xdr:nvPicPr>
      <xdr:blipFill>
        <a:blip r:embed="rId1"/>
        <a:stretch>
          <a:fillRect/>
        </a:stretch>
      </xdr:blipFill>
      <xdr:spPr>
        <a:xfrm>
          <a:off x="0" y="0"/>
          <a:ext cx="24669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1"/>
  </sheetPr>
  <dimension ref="A1:F50"/>
  <sheetViews>
    <sheetView zoomScaleSheetLayoutView="100" workbookViewId="0" topLeftCell="A13">
      <selection activeCell="B57" sqref="B56:B57"/>
    </sheetView>
  </sheetViews>
  <sheetFormatPr defaultColWidth="11.421875" defaultRowHeight="12.75"/>
  <cols>
    <col min="1" max="1" width="6.421875" style="221" customWidth="1"/>
    <col min="2" max="2" width="29.421875" style="221" customWidth="1"/>
    <col min="3" max="3" width="7.8515625" style="189" customWidth="1"/>
    <col min="4" max="4" width="7.7109375" style="222" customWidth="1"/>
    <col min="5" max="5" width="15.7109375" style="222" customWidth="1"/>
    <col min="6" max="6" width="21.421875" style="222" customWidth="1"/>
    <col min="7" max="16384" width="11.421875" style="189" customWidth="1"/>
  </cols>
  <sheetData>
    <row r="1" spans="1:6" ht="12.75">
      <c r="A1" s="184"/>
      <c r="B1" s="185"/>
      <c r="C1" s="186"/>
      <c r="D1" s="187"/>
      <c r="E1" s="187"/>
      <c r="F1" s="188"/>
    </row>
    <row r="2" spans="1:6" ht="12.75">
      <c r="A2" s="184"/>
      <c r="B2" s="185"/>
      <c r="C2" s="186"/>
      <c r="D2" s="187"/>
      <c r="E2" s="187"/>
      <c r="F2" s="188"/>
    </row>
    <row r="3" spans="1:6" ht="12.75">
      <c r="A3" s="184"/>
      <c r="B3" s="185"/>
      <c r="C3" s="186"/>
      <c r="D3" s="187"/>
      <c r="E3" s="187"/>
      <c r="F3" s="188"/>
    </row>
    <row r="4" spans="1:6" ht="12.75">
      <c r="A4" s="184"/>
      <c r="B4" s="185"/>
      <c r="C4" s="186"/>
      <c r="D4" s="187"/>
      <c r="E4" s="187"/>
      <c r="F4" s="188"/>
    </row>
    <row r="5" spans="1:6" ht="12.75">
      <c r="A5" s="184"/>
      <c r="B5" s="185"/>
      <c r="C5" s="186"/>
      <c r="D5" s="187"/>
      <c r="E5" s="187"/>
      <c r="F5" s="188"/>
    </row>
    <row r="6" spans="1:6" ht="12.75">
      <c r="A6" s="184"/>
      <c r="B6" s="185"/>
      <c r="C6" s="186"/>
      <c r="D6" s="187"/>
      <c r="E6" s="187"/>
      <c r="F6" s="188"/>
    </row>
    <row r="7" spans="1:6" ht="15.75">
      <c r="A7" s="190" t="s">
        <v>227</v>
      </c>
      <c r="B7" s="191"/>
      <c r="C7" s="192" t="s">
        <v>228</v>
      </c>
      <c r="D7" s="193"/>
      <c r="E7" s="193"/>
      <c r="F7" s="194"/>
    </row>
    <row r="8" spans="1:6" ht="12.75">
      <c r="A8" s="190"/>
      <c r="B8" s="191"/>
      <c r="C8" s="195" t="s">
        <v>229</v>
      </c>
      <c r="D8" s="196"/>
      <c r="E8" s="196"/>
      <c r="F8" s="197"/>
    </row>
    <row r="9" spans="1:6" ht="9" customHeight="1">
      <c r="A9" s="190"/>
      <c r="B9" s="191"/>
      <c r="C9" s="198"/>
      <c r="D9" s="199"/>
      <c r="E9" s="199"/>
      <c r="F9" s="200"/>
    </row>
    <row r="10" spans="1:6" ht="15.75">
      <c r="A10" s="190" t="s">
        <v>230</v>
      </c>
      <c r="B10" s="191"/>
      <c r="C10" s="192" t="s">
        <v>231</v>
      </c>
      <c r="D10" s="193"/>
      <c r="E10" s="193"/>
      <c r="F10" s="194"/>
    </row>
    <row r="11" spans="1:6" ht="12.75">
      <c r="A11" s="190"/>
      <c r="B11" s="191"/>
      <c r="C11" s="195" t="s">
        <v>232</v>
      </c>
      <c r="D11" s="196"/>
      <c r="E11" s="196"/>
      <c r="F11" s="197"/>
    </row>
    <row r="12" spans="1:6" ht="9" customHeight="1">
      <c r="A12" s="190"/>
      <c r="B12" s="191"/>
      <c r="C12" s="198"/>
      <c r="D12" s="199"/>
      <c r="E12" s="199"/>
      <c r="F12" s="200"/>
    </row>
    <row r="13" spans="1:6" ht="15.75">
      <c r="A13" s="190" t="s">
        <v>233</v>
      </c>
      <c r="B13" s="190"/>
      <c r="C13" s="280" t="s">
        <v>234</v>
      </c>
      <c r="D13" s="281"/>
      <c r="E13" s="281"/>
      <c r="F13" s="282"/>
    </row>
    <row r="14" spans="1:6" ht="9" customHeight="1">
      <c r="A14" s="190"/>
      <c r="B14" s="191"/>
      <c r="C14" s="198"/>
      <c r="D14" s="199"/>
      <c r="E14" s="199"/>
      <c r="F14" s="200"/>
    </row>
    <row r="15" spans="1:6" ht="15.75">
      <c r="A15" s="201" t="s">
        <v>235</v>
      </c>
      <c r="B15" s="191"/>
      <c r="C15" s="202" t="s">
        <v>236</v>
      </c>
      <c r="D15" s="203"/>
      <c r="E15" s="203"/>
      <c r="F15" s="204"/>
    </row>
    <row r="16" spans="1:6" ht="9" customHeight="1">
      <c r="A16" s="190"/>
      <c r="B16" s="191"/>
      <c r="C16" s="198"/>
      <c r="D16" s="199"/>
      <c r="E16" s="199"/>
      <c r="F16" s="200"/>
    </row>
    <row r="17" spans="1:6" ht="20.25" customHeight="1">
      <c r="A17" s="190" t="s">
        <v>237</v>
      </c>
      <c r="B17" s="191"/>
      <c r="C17" s="274" t="s">
        <v>238</v>
      </c>
      <c r="D17" s="275"/>
      <c r="E17" s="275"/>
      <c r="F17" s="276"/>
    </row>
    <row r="18" spans="1:6" ht="20.25" customHeight="1">
      <c r="A18" s="190"/>
      <c r="B18" s="191"/>
      <c r="C18" s="277"/>
      <c r="D18" s="278"/>
      <c r="E18" s="278"/>
      <c r="F18" s="279"/>
    </row>
    <row r="19" spans="1:6" ht="9" customHeight="1">
      <c r="A19" s="190"/>
      <c r="B19" s="191"/>
      <c r="C19" s="198"/>
      <c r="D19" s="199"/>
      <c r="E19" s="199"/>
      <c r="F19" s="200"/>
    </row>
    <row r="20" spans="1:6" ht="12.75">
      <c r="A20" s="190" t="s">
        <v>248</v>
      </c>
      <c r="B20" s="191"/>
      <c r="C20" s="202" t="s">
        <v>239</v>
      </c>
      <c r="D20" s="205"/>
      <c r="E20" s="205"/>
      <c r="F20" s="206"/>
    </row>
    <row r="21" spans="1:6" ht="9" customHeight="1">
      <c r="A21" s="190"/>
      <c r="B21" s="191"/>
      <c r="C21" s="198"/>
      <c r="D21" s="199"/>
      <c r="E21" s="199"/>
      <c r="F21" s="200"/>
    </row>
    <row r="22" spans="1:6" ht="12.75">
      <c r="A22" s="190" t="s">
        <v>249</v>
      </c>
      <c r="B22" s="191"/>
      <c r="C22" s="202" t="s">
        <v>250</v>
      </c>
      <c r="D22" s="205"/>
      <c r="E22" s="205"/>
      <c r="F22" s="206"/>
    </row>
    <row r="23" spans="1:6" ht="9" customHeight="1">
      <c r="A23" s="190"/>
      <c r="B23" s="191"/>
      <c r="C23" s="198"/>
      <c r="D23" s="199"/>
      <c r="E23" s="199"/>
      <c r="F23" s="200"/>
    </row>
    <row r="24" spans="1:6" ht="12.75">
      <c r="A24" s="190" t="s">
        <v>240</v>
      </c>
      <c r="B24" s="191"/>
      <c r="C24" s="283"/>
      <c r="D24" s="284"/>
      <c r="E24" s="284"/>
      <c r="F24" s="285"/>
    </row>
    <row r="25" spans="1:6" ht="12.75">
      <c r="A25" s="190"/>
      <c r="B25" s="191" t="s">
        <v>241</v>
      </c>
      <c r="C25" s="286"/>
      <c r="D25" s="287"/>
      <c r="E25" s="287"/>
      <c r="F25" s="288"/>
    </row>
    <row r="26" spans="1:6" ht="12.75">
      <c r="A26" s="207"/>
      <c r="B26" s="191"/>
      <c r="C26" s="286"/>
      <c r="D26" s="287"/>
      <c r="E26" s="287"/>
      <c r="F26" s="288"/>
    </row>
    <row r="27" spans="1:6" ht="12.75">
      <c r="A27" s="207"/>
      <c r="B27" s="191"/>
      <c r="C27" s="289"/>
      <c r="D27" s="290"/>
      <c r="E27" s="290"/>
      <c r="F27" s="291"/>
    </row>
    <row r="28" spans="1:6" ht="9" customHeight="1">
      <c r="A28" s="190"/>
      <c r="B28" s="191"/>
      <c r="C28" s="198"/>
      <c r="D28" s="199"/>
      <c r="E28" s="199"/>
      <c r="F28" s="200"/>
    </row>
    <row r="29" spans="1:6" ht="12.75">
      <c r="A29" s="190" t="s">
        <v>242</v>
      </c>
      <c r="B29" s="191"/>
      <c r="C29" s="292"/>
      <c r="D29" s="293"/>
      <c r="E29" s="293"/>
      <c r="F29" s="294"/>
    </row>
    <row r="30" spans="1:6" ht="12.75">
      <c r="A30" s="190"/>
      <c r="B30" s="191" t="s">
        <v>241</v>
      </c>
      <c r="C30" s="295"/>
      <c r="D30" s="296"/>
      <c r="E30" s="296"/>
      <c r="F30" s="297"/>
    </row>
    <row r="31" spans="1:6" ht="12.75">
      <c r="A31" s="190"/>
      <c r="B31" s="191"/>
      <c r="C31" s="295"/>
      <c r="D31" s="296"/>
      <c r="E31" s="296"/>
      <c r="F31" s="297"/>
    </row>
    <row r="32" spans="1:6" ht="12.75">
      <c r="A32" s="190"/>
      <c r="B32" s="191"/>
      <c r="C32" s="298"/>
      <c r="D32" s="299"/>
      <c r="E32" s="299"/>
      <c r="F32" s="300"/>
    </row>
    <row r="33" spans="1:6" ht="13.5" thickBot="1">
      <c r="A33" s="208"/>
      <c r="B33" s="191"/>
      <c r="C33" s="198"/>
      <c r="D33" s="199"/>
      <c r="E33" s="199"/>
      <c r="F33" s="200"/>
    </row>
    <row r="34" spans="1:6" s="209" customFormat="1" ht="54.75" customHeight="1" thickBot="1">
      <c r="A34" s="301" t="s">
        <v>251</v>
      </c>
      <c r="B34" s="302"/>
      <c r="C34" s="302"/>
      <c r="D34" s="302"/>
      <c r="E34" s="302"/>
      <c r="F34" s="303"/>
    </row>
    <row r="35" spans="1:6" ht="12.75">
      <c r="A35" s="210"/>
      <c r="B35" s="185"/>
      <c r="C35" s="211"/>
      <c r="D35" s="187"/>
      <c r="E35" s="187"/>
      <c r="F35" s="188"/>
    </row>
    <row r="36" spans="1:6" ht="12.75">
      <c r="A36" s="212" t="s">
        <v>243</v>
      </c>
      <c r="B36" s="185"/>
      <c r="C36" s="265"/>
      <c r="D36" s="266"/>
      <c r="E36" s="266"/>
      <c r="F36" s="267"/>
    </row>
    <row r="37" spans="1:6" ht="12.75">
      <c r="A37" s="212"/>
      <c r="B37" s="185"/>
      <c r="C37" s="268"/>
      <c r="D37" s="269"/>
      <c r="E37" s="269"/>
      <c r="F37" s="270"/>
    </row>
    <row r="38" spans="1:6" ht="12.75">
      <c r="A38" s="212"/>
      <c r="B38" s="185"/>
      <c r="C38" s="268"/>
      <c r="D38" s="269"/>
      <c r="E38" s="269"/>
      <c r="F38" s="270"/>
    </row>
    <row r="39" spans="1:6" ht="12.75">
      <c r="A39" s="184"/>
      <c r="B39" s="185"/>
      <c r="C39" s="271"/>
      <c r="D39" s="272"/>
      <c r="E39" s="272"/>
      <c r="F39" s="273"/>
    </row>
    <row r="40" spans="1:6" ht="9" customHeight="1">
      <c r="A40" s="190"/>
      <c r="B40" s="191"/>
      <c r="C40" s="198"/>
      <c r="D40" s="199"/>
      <c r="E40" s="199"/>
      <c r="F40" s="200"/>
    </row>
    <row r="41" spans="1:6" ht="12.75">
      <c r="A41" s="213" t="s">
        <v>244</v>
      </c>
      <c r="B41" s="214"/>
      <c r="C41" s="262"/>
      <c r="D41" s="263"/>
      <c r="E41" s="263"/>
      <c r="F41" s="264"/>
    </row>
    <row r="42" spans="1:6" ht="9" customHeight="1">
      <c r="A42" s="190"/>
      <c r="B42" s="191"/>
      <c r="C42" s="198"/>
      <c r="D42" s="199"/>
      <c r="E42" s="199"/>
      <c r="F42" s="200"/>
    </row>
    <row r="43" spans="1:6" ht="12.75">
      <c r="A43" s="213" t="s">
        <v>245</v>
      </c>
      <c r="B43" s="214"/>
      <c r="C43" s="262"/>
      <c r="D43" s="263"/>
      <c r="E43" s="263"/>
      <c r="F43" s="264"/>
    </row>
    <row r="44" spans="1:6" ht="9" customHeight="1">
      <c r="A44" s="190"/>
      <c r="B44" s="191"/>
      <c r="C44" s="198"/>
      <c r="D44" s="199"/>
      <c r="E44" s="199"/>
      <c r="F44" s="200"/>
    </row>
    <row r="45" spans="1:6" ht="12.75">
      <c r="A45" s="212" t="s">
        <v>246</v>
      </c>
      <c r="B45" s="215"/>
      <c r="C45" s="265"/>
      <c r="D45" s="266"/>
      <c r="E45" s="266"/>
      <c r="F45" s="267"/>
    </row>
    <row r="46" spans="1:6" ht="12.75">
      <c r="A46" s="212" t="s">
        <v>247</v>
      </c>
      <c r="B46" s="215"/>
      <c r="C46" s="268"/>
      <c r="D46" s="269"/>
      <c r="E46" s="269"/>
      <c r="F46" s="270"/>
    </row>
    <row r="47" spans="1:6" ht="12.75">
      <c r="A47" s="212"/>
      <c r="B47" s="215"/>
      <c r="C47" s="268"/>
      <c r="D47" s="269"/>
      <c r="E47" s="269"/>
      <c r="F47" s="270"/>
    </row>
    <row r="48" spans="1:6" ht="12.75">
      <c r="A48" s="212"/>
      <c r="B48" s="215"/>
      <c r="C48" s="271"/>
      <c r="D48" s="272"/>
      <c r="E48" s="272"/>
      <c r="F48" s="273"/>
    </row>
    <row r="49" spans="1:6" ht="12.75">
      <c r="A49" s="212"/>
      <c r="B49" s="215"/>
      <c r="C49" s="216"/>
      <c r="D49" s="187"/>
      <c r="E49" s="187"/>
      <c r="F49" s="187"/>
    </row>
    <row r="50" spans="1:6" ht="12.75">
      <c r="A50" s="217"/>
      <c r="B50" s="218"/>
      <c r="C50" s="219"/>
      <c r="D50" s="220"/>
      <c r="E50" s="220"/>
      <c r="F50" s="220"/>
    </row>
  </sheetData>
  <sheetProtection/>
  <mergeCells count="9">
    <mergeCell ref="C41:F41"/>
    <mergeCell ref="C43:F43"/>
    <mergeCell ref="C45:F48"/>
    <mergeCell ref="C17:F18"/>
    <mergeCell ref="C13:F13"/>
    <mergeCell ref="C24:F27"/>
    <mergeCell ref="C29:F32"/>
    <mergeCell ref="A34:F34"/>
    <mergeCell ref="C36:F39"/>
  </mergeCells>
  <printOptions/>
  <pageMargins left="0.75" right="0.75" top="1" bottom="1"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F0"/>
  </sheetPr>
  <dimension ref="A1:I17"/>
  <sheetViews>
    <sheetView view="pageLayout" zoomScaleSheetLayoutView="100" workbookViewId="0" topLeftCell="A4">
      <selection activeCell="E11" sqref="E11"/>
    </sheetView>
  </sheetViews>
  <sheetFormatPr defaultColWidth="8.8515625" defaultRowHeight="12.75"/>
  <cols>
    <col min="1" max="1" width="5.7109375" style="133" customWidth="1"/>
    <col min="2" max="2" width="38.140625" style="120" customWidth="1"/>
    <col min="3" max="3" width="7.7109375" style="138" customWidth="1"/>
    <col min="4" max="4" width="8.421875" style="139" customWidth="1"/>
    <col min="5" max="5" width="10.140625" style="132" customWidth="1"/>
    <col min="6" max="6" width="16.140625" style="140" customWidth="1"/>
    <col min="7" max="16384" width="8.8515625" style="62" customWidth="1"/>
  </cols>
  <sheetData>
    <row r="1" spans="1:6" s="105" customFormat="1" ht="18" customHeight="1">
      <c r="A1" s="108" t="s">
        <v>225</v>
      </c>
      <c r="B1" s="109" t="s">
        <v>119</v>
      </c>
      <c r="C1" s="136" t="s">
        <v>98</v>
      </c>
      <c r="D1" s="136" t="s">
        <v>99</v>
      </c>
      <c r="E1" s="136" t="s">
        <v>100</v>
      </c>
      <c r="F1" s="136" t="s">
        <v>101</v>
      </c>
    </row>
    <row r="2" spans="1:6" s="116" customFormat="1" ht="12.75">
      <c r="A2" s="112"/>
      <c r="B2" s="113"/>
      <c r="C2" s="113"/>
      <c r="D2" s="113"/>
      <c r="E2" s="114"/>
      <c r="F2" s="115"/>
    </row>
    <row r="3" spans="1:6" s="116" customFormat="1" ht="12.75">
      <c r="A3" s="112"/>
      <c r="B3" s="113"/>
      <c r="C3" s="113"/>
      <c r="D3" s="113"/>
      <c r="E3" s="114"/>
      <c r="F3" s="115"/>
    </row>
    <row r="4" spans="1:6" s="116" customFormat="1" ht="119.25" customHeight="1">
      <c r="A4" s="119" t="s">
        <v>102</v>
      </c>
      <c r="B4" s="144" t="s">
        <v>120</v>
      </c>
      <c r="C4" s="144"/>
      <c r="D4" s="144"/>
      <c r="E4" s="144"/>
      <c r="F4" s="115"/>
    </row>
    <row r="5" spans="1:9" ht="15.75" customHeight="1">
      <c r="A5" s="119"/>
      <c r="B5" s="106"/>
      <c r="C5" s="146" t="s">
        <v>121</v>
      </c>
      <c r="D5" s="131">
        <v>14</v>
      </c>
      <c r="E5" s="132">
        <v>0</v>
      </c>
      <c r="F5" s="131">
        <f>D5*E5</f>
        <v>0</v>
      </c>
      <c r="H5" s="139"/>
      <c r="I5" s="139"/>
    </row>
    <row r="6" spans="1:6" s="125" customFormat="1" ht="12.75">
      <c r="A6" s="119"/>
      <c r="B6" s="120"/>
      <c r="C6" s="121"/>
      <c r="D6" s="122"/>
      <c r="E6" s="123"/>
      <c r="F6" s="124"/>
    </row>
    <row r="7" spans="1:6" s="111" customFormat="1" ht="189.75" customHeight="1">
      <c r="A7" s="119" t="s">
        <v>105</v>
      </c>
      <c r="B7" s="126" t="s">
        <v>122</v>
      </c>
      <c r="C7" s="127"/>
      <c r="D7" s="127"/>
      <c r="E7" s="128"/>
      <c r="F7" s="124"/>
    </row>
    <row r="8" spans="1:6" ht="15" customHeight="1">
      <c r="A8" s="119"/>
      <c r="B8" s="154" t="s">
        <v>123</v>
      </c>
      <c r="C8" s="146" t="s">
        <v>124</v>
      </c>
      <c r="D8" s="245">
        <v>10</v>
      </c>
      <c r="E8" s="148">
        <v>0</v>
      </c>
      <c r="F8" s="149">
        <f>SUM(D8*E8)</f>
        <v>0</v>
      </c>
    </row>
    <row r="9" spans="1:6" ht="15" customHeight="1">
      <c r="A9" s="119"/>
      <c r="B9" s="154" t="s">
        <v>125</v>
      </c>
      <c r="C9" s="146" t="s">
        <v>124</v>
      </c>
      <c r="D9" s="245">
        <v>10</v>
      </c>
      <c r="E9" s="148">
        <v>0</v>
      </c>
      <c r="F9" s="149">
        <f>SUM(D9*E9)</f>
        <v>0</v>
      </c>
    </row>
    <row r="10" spans="1:6" ht="15" customHeight="1">
      <c r="A10" s="119"/>
      <c r="B10" s="154" t="s">
        <v>126</v>
      </c>
      <c r="C10" s="146" t="s">
        <v>124</v>
      </c>
      <c r="D10" s="147">
        <v>60</v>
      </c>
      <c r="E10" s="148">
        <v>0</v>
      </c>
      <c r="F10" s="149">
        <f>SUM(D10*E10)</f>
        <v>0</v>
      </c>
    </row>
    <row r="11" spans="1:6" ht="15" customHeight="1">
      <c r="A11" s="119"/>
      <c r="B11" s="154"/>
      <c r="C11" s="146"/>
      <c r="D11" s="147"/>
      <c r="E11" s="148"/>
      <c r="F11" s="149"/>
    </row>
    <row r="12" spans="2:6" ht="12.75">
      <c r="B12" s="134"/>
      <c r="C12" s="134"/>
      <c r="D12" s="134"/>
      <c r="E12" s="60"/>
      <c r="F12" s="135"/>
    </row>
    <row r="13" spans="1:6" s="105" customFormat="1" ht="20.25" customHeight="1">
      <c r="A13" s="108" t="s">
        <v>118</v>
      </c>
      <c r="B13" s="109" t="s">
        <v>127</v>
      </c>
      <c r="C13" s="136"/>
      <c r="D13" s="136"/>
      <c r="E13" s="136"/>
      <c r="F13" s="137">
        <f>SUM(F5:F11)</f>
        <v>0</v>
      </c>
    </row>
    <row r="14" spans="2:6" ht="12.75">
      <c r="B14" s="134"/>
      <c r="C14" s="134"/>
      <c r="D14" s="134"/>
      <c r="E14" s="60"/>
      <c r="F14" s="129"/>
    </row>
    <row r="15" spans="2:6" ht="12.75">
      <c r="B15" s="134"/>
      <c r="C15" s="134"/>
      <c r="D15" s="134"/>
      <c r="E15" s="60"/>
      <c r="F15" s="129"/>
    </row>
    <row r="16" spans="2:6" ht="12.75">
      <c r="B16" s="134"/>
      <c r="C16" s="134"/>
      <c r="D16" s="134"/>
      <c r="E16" s="60"/>
      <c r="F16" s="129"/>
    </row>
    <row r="17" spans="2:6" ht="12.75">
      <c r="B17" s="134"/>
      <c r="C17" s="134"/>
      <c r="D17" s="134"/>
      <c r="E17" s="60"/>
      <c r="F17" s="129"/>
    </row>
  </sheetData>
  <sheetProtection/>
  <printOptions/>
  <pageMargins left="1.1023622047244095" right="0.4330708661417323" top="0.5905511811023623" bottom="0.6299212598425197" header="0.1968503937007874" footer="0.15748031496062992"/>
  <pageSetup horizontalDpi="300" verticalDpi="300" orientation="portrait" paperSize="9" r:id="rId2"/>
  <headerFooter alignWithMargins="0">
    <oddHeader>&amp;L&amp;"Arial,Bold"MOST VRBOSKA&amp;"Arial,Regular"&amp;9; k.č.871 K.O. VRBOSKA&amp;C
&amp;R&amp;"Arial,Bold"TROŠKOVNIK</oddHeader>
    <oddFooter>&amp;L&amp;8 ožujak 2018.&amp;R&amp;8&amp;P</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A1:I109"/>
  <sheetViews>
    <sheetView zoomScaleSheetLayoutView="100" workbookViewId="0" topLeftCell="A91">
      <selection activeCell="O41" sqref="O41"/>
    </sheetView>
  </sheetViews>
  <sheetFormatPr defaultColWidth="8.8515625" defaultRowHeight="12.75"/>
  <cols>
    <col min="1" max="1" width="5.7109375" style="133" customWidth="1"/>
    <col min="2" max="2" width="38.140625" style="120" customWidth="1"/>
    <col min="3" max="3" width="7.7109375" style="138" customWidth="1"/>
    <col min="4" max="4" width="8.421875" style="139" customWidth="1"/>
    <col min="5" max="5" width="10.140625" style="132" customWidth="1"/>
    <col min="6" max="6" width="16.140625" style="140" customWidth="1"/>
    <col min="7" max="16384" width="8.8515625" style="62" customWidth="1"/>
  </cols>
  <sheetData>
    <row r="1" spans="1:6" s="105" customFormat="1" ht="18" customHeight="1">
      <c r="A1" s="108" t="s">
        <v>226</v>
      </c>
      <c r="B1" s="109" t="s">
        <v>129</v>
      </c>
      <c r="C1" s="136" t="s">
        <v>98</v>
      </c>
      <c r="D1" s="136" t="s">
        <v>99</v>
      </c>
      <c r="E1" s="136" t="s">
        <v>100</v>
      </c>
      <c r="F1" s="136" t="s">
        <v>101</v>
      </c>
    </row>
    <row r="2" spans="1:6" s="116" customFormat="1" ht="12.75">
      <c r="A2" s="112"/>
      <c r="B2" s="113"/>
      <c r="C2" s="113"/>
      <c r="D2" s="113"/>
      <c r="E2" s="114"/>
      <c r="F2" s="115"/>
    </row>
    <row r="3" spans="1:6" s="116" customFormat="1" ht="12.75">
      <c r="A3" s="112"/>
      <c r="B3" s="113"/>
      <c r="C3" s="113"/>
      <c r="D3" s="113"/>
      <c r="E3" s="114"/>
      <c r="F3" s="115"/>
    </row>
    <row r="4" spans="1:6" s="111" customFormat="1" ht="18" customHeight="1">
      <c r="A4" s="345" t="s">
        <v>130</v>
      </c>
      <c r="B4" s="345"/>
      <c r="C4" s="345"/>
      <c r="D4" s="345"/>
      <c r="E4" s="345"/>
      <c r="F4" s="345"/>
    </row>
    <row r="5" spans="1:6" s="116" customFormat="1" ht="90" customHeight="1">
      <c r="A5" s="346" t="s">
        <v>131</v>
      </c>
      <c r="B5" s="347"/>
      <c r="C5" s="347"/>
      <c r="D5" s="347"/>
      <c r="E5" s="347"/>
      <c r="F5" s="347"/>
    </row>
    <row r="6" spans="1:6" s="116" customFormat="1" ht="15" customHeight="1">
      <c r="A6" s="155" t="s">
        <v>132</v>
      </c>
      <c r="B6" s="156" t="s">
        <v>133</v>
      </c>
      <c r="C6" s="113"/>
      <c r="D6" s="113"/>
      <c r="E6" s="114"/>
      <c r="F6" s="115"/>
    </row>
    <row r="7" spans="1:6" s="116" customFormat="1" ht="126.75" customHeight="1">
      <c r="A7" s="348" t="s">
        <v>134</v>
      </c>
      <c r="B7" s="349"/>
      <c r="C7" s="349"/>
      <c r="D7" s="349"/>
      <c r="E7" s="349"/>
      <c r="F7" s="349"/>
    </row>
    <row r="8" spans="1:6" s="116" customFormat="1" ht="273.75" customHeight="1">
      <c r="A8" s="350" t="s">
        <v>135</v>
      </c>
      <c r="B8" s="347"/>
      <c r="C8" s="347"/>
      <c r="D8" s="347"/>
      <c r="E8" s="347"/>
      <c r="F8" s="347"/>
    </row>
    <row r="9" spans="1:6" s="116" customFormat="1" ht="15" customHeight="1">
      <c r="A9" s="340" t="s">
        <v>136</v>
      </c>
      <c r="B9" s="340"/>
      <c r="C9" s="340"/>
      <c r="D9" s="340"/>
      <c r="E9" s="340"/>
      <c r="F9" s="115"/>
    </row>
    <row r="10" spans="1:6" s="116" customFormat="1" ht="15" customHeight="1">
      <c r="A10" s="340" t="s">
        <v>137</v>
      </c>
      <c r="B10" s="340"/>
      <c r="C10" s="340"/>
      <c r="D10" s="340"/>
      <c r="E10" s="340"/>
      <c r="F10" s="115"/>
    </row>
    <row r="11" spans="1:6" s="116" customFormat="1" ht="15" customHeight="1">
      <c r="A11" s="340" t="s">
        <v>138</v>
      </c>
      <c r="B11" s="340"/>
      <c r="C11" s="340"/>
      <c r="D11" s="340"/>
      <c r="E11" s="340"/>
      <c r="F11" s="115"/>
    </row>
    <row r="12" spans="1:6" s="116" customFormat="1" ht="15" customHeight="1">
      <c r="A12" s="144"/>
      <c r="B12" s="144"/>
      <c r="C12" s="144"/>
      <c r="D12" s="144"/>
      <c r="E12" s="144"/>
      <c r="F12" s="115"/>
    </row>
    <row r="13" spans="1:6" s="159" customFormat="1" ht="25.5" customHeight="1">
      <c r="A13" s="157" t="s">
        <v>139</v>
      </c>
      <c r="B13" s="351" t="s">
        <v>140</v>
      </c>
      <c r="C13" s="351"/>
      <c r="D13" s="351"/>
      <c r="E13" s="351"/>
      <c r="F13" s="351"/>
    </row>
    <row r="14" spans="1:6" s="116" customFormat="1" ht="10.5" customHeight="1">
      <c r="A14" s="350"/>
      <c r="B14" s="347"/>
      <c r="C14" s="347"/>
      <c r="D14" s="347"/>
      <c r="E14" s="347"/>
      <c r="F14" s="347"/>
    </row>
    <row r="15" spans="1:6" s="116" customFormat="1" ht="66" customHeight="1">
      <c r="A15" s="350" t="s">
        <v>141</v>
      </c>
      <c r="B15" s="347"/>
      <c r="C15" s="347"/>
      <c r="D15" s="347"/>
      <c r="E15" s="347"/>
      <c r="F15" s="347"/>
    </row>
    <row r="16" spans="1:6" s="116" customFormat="1" ht="15" customHeight="1">
      <c r="A16" s="144"/>
      <c r="B16" s="340"/>
      <c r="C16" s="347"/>
      <c r="D16" s="347"/>
      <c r="E16" s="347"/>
      <c r="F16" s="347"/>
    </row>
    <row r="17" spans="1:6" s="159" customFormat="1" ht="12.75">
      <c r="A17" s="160"/>
      <c r="B17" s="352" t="s">
        <v>142</v>
      </c>
      <c r="C17" s="352"/>
      <c r="D17" s="352"/>
      <c r="E17" s="352"/>
      <c r="F17" s="352"/>
    </row>
    <row r="18" spans="1:6" s="159" customFormat="1" ht="12.75">
      <c r="A18" s="160" t="s">
        <v>57</v>
      </c>
      <c r="B18" s="340" t="s">
        <v>143</v>
      </c>
      <c r="C18" s="340"/>
      <c r="D18" s="340"/>
      <c r="E18" s="340"/>
      <c r="F18" s="340"/>
    </row>
    <row r="19" spans="1:6" s="159" customFormat="1" ht="12.75">
      <c r="A19" s="160" t="s">
        <v>144</v>
      </c>
      <c r="B19" s="340" t="s">
        <v>145</v>
      </c>
      <c r="C19" s="340"/>
      <c r="D19" s="340"/>
      <c r="E19" s="340"/>
      <c r="F19" s="340"/>
    </row>
    <row r="20" spans="1:6" s="159" customFormat="1" ht="12.75">
      <c r="A20" s="160" t="s">
        <v>58</v>
      </c>
      <c r="B20" s="340" t="s">
        <v>146</v>
      </c>
      <c r="C20" s="340"/>
      <c r="D20" s="340"/>
      <c r="E20" s="340"/>
      <c r="F20" s="340"/>
    </row>
    <row r="21" spans="1:6" s="159" customFormat="1" ht="12.75">
      <c r="A21" s="160" t="s">
        <v>147</v>
      </c>
      <c r="B21" s="340" t="s">
        <v>148</v>
      </c>
      <c r="C21" s="340"/>
      <c r="D21" s="340"/>
      <c r="E21" s="340"/>
      <c r="F21" s="340"/>
    </row>
    <row r="22" spans="1:6" s="159" customFormat="1" ht="12.75">
      <c r="A22" s="160" t="s">
        <v>149</v>
      </c>
      <c r="B22" s="340" t="s">
        <v>150</v>
      </c>
      <c r="C22" s="340"/>
      <c r="D22" s="340"/>
      <c r="E22" s="340"/>
      <c r="F22" s="340"/>
    </row>
    <row r="23" spans="1:6" s="159" customFormat="1" ht="12.75">
      <c r="A23" s="160" t="s">
        <v>151</v>
      </c>
      <c r="B23" s="340" t="s">
        <v>152</v>
      </c>
      <c r="C23" s="340"/>
      <c r="D23" s="340"/>
      <c r="E23" s="340"/>
      <c r="F23" s="340"/>
    </row>
    <row r="24" spans="1:6" s="159" customFormat="1" ht="12.75">
      <c r="A24" s="160" t="s">
        <v>153</v>
      </c>
      <c r="B24" s="340" t="s">
        <v>154</v>
      </c>
      <c r="C24" s="340"/>
      <c r="D24" s="340"/>
      <c r="E24" s="340"/>
      <c r="F24" s="340"/>
    </row>
    <row r="25" spans="1:6" s="159" customFormat="1" ht="12.75">
      <c r="A25" s="160" t="s">
        <v>155</v>
      </c>
      <c r="B25" s="340" t="s">
        <v>156</v>
      </c>
      <c r="C25" s="340"/>
      <c r="D25" s="340"/>
      <c r="E25" s="340"/>
      <c r="F25" s="340"/>
    </row>
    <row r="26" spans="1:6" s="159" customFormat="1" ht="12.75">
      <c r="A26" s="160" t="s">
        <v>157</v>
      </c>
      <c r="B26" s="340" t="s">
        <v>158</v>
      </c>
      <c r="C26" s="340"/>
      <c r="D26" s="340"/>
      <c r="E26" s="340"/>
      <c r="F26" s="340"/>
    </row>
    <row r="27" spans="1:6" s="159" customFormat="1" ht="12.75">
      <c r="A27" s="160" t="s">
        <v>159</v>
      </c>
      <c r="B27" s="353" t="s">
        <v>160</v>
      </c>
      <c r="C27" s="353"/>
      <c r="D27" s="353"/>
      <c r="E27" s="353"/>
      <c r="F27" s="353"/>
    </row>
    <row r="28" spans="1:6" s="159" customFormat="1" ht="12" customHeight="1">
      <c r="A28" s="161"/>
      <c r="B28" s="340"/>
      <c r="C28" s="340"/>
      <c r="D28" s="340"/>
      <c r="E28" s="340"/>
      <c r="F28" s="340"/>
    </row>
    <row r="29" spans="1:6" s="159" customFormat="1" ht="12.75">
      <c r="A29" s="161"/>
      <c r="B29" s="351" t="s">
        <v>161</v>
      </c>
      <c r="C29" s="351"/>
      <c r="D29" s="351"/>
      <c r="E29" s="351"/>
      <c r="F29" s="351"/>
    </row>
    <row r="30" spans="1:6" s="159" customFormat="1" ht="12.75">
      <c r="A30" s="160" t="s">
        <v>57</v>
      </c>
      <c r="B30" s="340" t="s">
        <v>143</v>
      </c>
      <c r="C30" s="340"/>
      <c r="D30" s="340"/>
      <c r="E30" s="340"/>
      <c r="F30" s="340"/>
    </row>
    <row r="31" spans="1:6" s="159" customFormat="1" ht="12.75">
      <c r="A31" s="160" t="s">
        <v>144</v>
      </c>
      <c r="B31" s="340" t="s">
        <v>146</v>
      </c>
      <c r="C31" s="340"/>
      <c r="D31" s="340"/>
      <c r="E31" s="340"/>
      <c r="F31" s="340"/>
    </row>
    <row r="32" spans="1:6" s="159" customFormat="1" ht="12.75">
      <c r="A32" s="160" t="s">
        <v>58</v>
      </c>
      <c r="B32" s="340" t="s">
        <v>162</v>
      </c>
      <c r="C32" s="340"/>
      <c r="D32" s="340"/>
      <c r="E32" s="340"/>
      <c r="F32" s="340"/>
    </row>
    <row r="33" spans="1:6" s="159" customFormat="1" ht="12.75">
      <c r="A33" s="160" t="s">
        <v>147</v>
      </c>
      <c r="B33" s="340" t="s">
        <v>163</v>
      </c>
      <c r="C33" s="340"/>
      <c r="D33" s="340"/>
      <c r="E33" s="340"/>
      <c r="F33" s="340"/>
    </row>
    <row r="34" spans="1:6" s="159" customFormat="1" ht="12.75">
      <c r="A34" s="160"/>
      <c r="B34" s="340"/>
      <c r="C34" s="340"/>
      <c r="D34" s="340"/>
      <c r="E34" s="340"/>
      <c r="F34" s="340"/>
    </row>
    <row r="35" spans="1:6" s="163" customFormat="1" ht="13.5">
      <c r="A35" s="162" t="s">
        <v>164</v>
      </c>
      <c r="B35" s="356" t="s">
        <v>165</v>
      </c>
      <c r="C35" s="356"/>
      <c r="D35" s="356"/>
      <c r="E35" s="356"/>
      <c r="F35" s="356"/>
    </row>
    <row r="36" spans="1:6" s="163" customFormat="1" ht="232.5" customHeight="1">
      <c r="A36" s="164"/>
      <c r="B36" s="354" t="s">
        <v>166</v>
      </c>
      <c r="C36" s="354"/>
      <c r="D36" s="354"/>
      <c r="E36" s="354"/>
      <c r="F36" s="354"/>
    </row>
    <row r="37" spans="1:6" s="159" customFormat="1" ht="12.75">
      <c r="A37" s="160"/>
      <c r="B37" s="340"/>
      <c r="C37" s="340"/>
      <c r="D37" s="340"/>
      <c r="E37" s="340"/>
      <c r="F37" s="340"/>
    </row>
    <row r="38" spans="1:6" s="159" customFormat="1" ht="12.75">
      <c r="A38" s="165" t="s">
        <v>167</v>
      </c>
      <c r="B38" s="351" t="s">
        <v>168</v>
      </c>
      <c r="C38" s="351"/>
      <c r="D38" s="351"/>
      <c r="E38" s="351"/>
      <c r="F38" s="351"/>
    </row>
    <row r="39" spans="1:6" s="159" customFormat="1" ht="62.25" customHeight="1">
      <c r="A39" s="165" t="s">
        <v>132</v>
      </c>
      <c r="B39" s="340" t="s">
        <v>169</v>
      </c>
      <c r="C39" s="355"/>
      <c r="D39" s="355"/>
      <c r="E39" s="355"/>
      <c r="F39" s="355"/>
    </row>
    <row r="40" spans="1:6" s="159" customFormat="1" ht="12.75">
      <c r="A40" s="165"/>
      <c r="B40" s="158" t="s">
        <v>170</v>
      </c>
      <c r="C40" s="158"/>
      <c r="D40" s="158"/>
      <c r="E40" s="158"/>
      <c r="F40" s="158"/>
    </row>
    <row r="41" spans="1:6" s="116" customFormat="1" ht="15" customHeight="1">
      <c r="A41" s="119"/>
      <c r="B41" s="144"/>
      <c r="C41" s="144"/>
      <c r="D41" s="144"/>
      <c r="E41" s="144"/>
      <c r="F41" s="115"/>
    </row>
    <row r="42" spans="1:9" ht="15.75" customHeight="1">
      <c r="A42" s="119"/>
      <c r="B42" s="166" t="s">
        <v>171</v>
      </c>
      <c r="C42" s="167" t="s">
        <v>1</v>
      </c>
      <c r="D42" s="168">
        <v>1</v>
      </c>
      <c r="E42" s="169"/>
      <c r="F42" s="170"/>
      <c r="H42" s="139"/>
      <c r="I42" s="139"/>
    </row>
    <row r="43" spans="1:9" ht="15.75" customHeight="1">
      <c r="A43" s="119"/>
      <c r="B43" s="166" t="s">
        <v>172</v>
      </c>
      <c r="C43" s="167" t="s">
        <v>1</v>
      </c>
      <c r="D43" s="168">
        <v>1</v>
      </c>
      <c r="E43" s="169"/>
      <c r="F43" s="170"/>
      <c r="H43" s="139"/>
      <c r="I43" s="139"/>
    </row>
    <row r="44" spans="1:9" ht="15.75" customHeight="1">
      <c r="A44" s="119"/>
      <c r="B44" s="166" t="s">
        <v>173</v>
      </c>
      <c r="C44" s="167" t="s">
        <v>1</v>
      </c>
      <c r="D44" s="168">
        <v>1</v>
      </c>
      <c r="E44" s="169"/>
      <c r="F44" s="170"/>
      <c r="H44" s="139"/>
      <c r="I44" s="139"/>
    </row>
    <row r="45" spans="1:9" ht="15.75" customHeight="1">
      <c r="A45" s="119"/>
      <c r="B45" s="166" t="s">
        <v>174</v>
      </c>
      <c r="C45" s="167" t="s">
        <v>1</v>
      </c>
      <c r="D45" s="168">
        <v>3</v>
      </c>
      <c r="E45" s="169"/>
      <c r="F45" s="170"/>
      <c r="H45" s="139"/>
      <c r="I45" s="139"/>
    </row>
    <row r="46" spans="1:9" ht="15.75" customHeight="1">
      <c r="A46" s="119"/>
      <c r="B46" s="166" t="s">
        <v>175</v>
      </c>
      <c r="C46" s="167" t="s">
        <v>1</v>
      </c>
      <c r="D46" s="168">
        <v>8</v>
      </c>
      <c r="E46" s="169"/>
      <c r="F46" s="170"/>
      <c r="H46" s="139"/>
      <c r="I46" s="139"/>
    </row>
    <row r="47" spans="1:9" ht="15.75" customHeight="1">
      <c r="A47" s="119"/>
      <c r="B47" s="166" t="s">
        <v>176</v>
      </c>
      <c r="C47" s="167" t="s">
        <v>1</v>
      </c>
      <c r="D47" s="168">
        <v>1</v>
      </c>
      <c r="E47" s="169"/>
      <c r="F47" s="170"/>
      <c r="H47" s="139"/>
      <c r="I47" s="139"/>
    </row>
    <row r="48" spans="1:9" ht="15.75" customHeight="1">
      <c r="A48" s="119"/>
      <c r="B48" s="166" t="s">
        <v>177</v>
      </c>
      <c r="C48" s="167" t="s">
        <v>1</v>
      </c>
      <c r="D48" s="168">
        <v>1</v>
      </c>
      <c r="E48" s="169"/>
      <c r="F48" s="170"/>
      <c r="H48" s="139"/>
      <c r="I48" s="139"/>
    </row>
    <row r="49" spans="1:9" ht="15.75" customHeight="1">
      <c r="A49" s="119"/>
      <c r="B49" s="166" t="s">
        <v>178</v>
      </c>
      <c r="C49" s="167" t="s">
        <v>1</v>
      </c>
      <c r="D49" s="168">
        <v>5</v>
      </c>
      <c r="E49" s="169"/>
      <c r="F49" s="170"/>
      <c r="H49" s="139"/>
      <c r="I49" s="139"/>
    </row>
    <row r="50" spans="1:9" ht="15.75" customHeight="1">
      <c r="A50" s="119"/>
      <c r="B50" s="166" t="s">
        <v>179</v>
      </c>
      <c r="C50" s="167" t="s">
        <v>1</v>
      </c>
      <c r="D50" s="168">
        <v>1</v>
      </c>
      <c r="E50" s="169"/>
      <c r="F50" s="170"/>
      <c r="H50" s="139"/>
      <c r="I50" s="139"/>
    </row>
    <row r="51" spans="1:9" ht="15.75" customHeight="1">
      <c r="A51" s="119"/>
      <c r="B51" s="166" t="s">
        <v>180</v>
      </c>
      <c r="C51" s="167" t="s">
        <v>1</v>
      </c>
      <c r="D51" s="168">
        <v>1</v>
      </c>
      <c r="E51" s="169"/>
      <c r="F51" s="170"/>
      <c r="H51" s="139"/>
      <c r="I51" s="139"/>
    </row>
    <row r="52" spans="1:9" ht="15.75" customHeight="1">
      <c r="A52" s="119"/>
      <c r="B52" s="166" t="s">
        <v>181</v>
      </c>
      <c r="C52" s="167" t="s">
        <v>1</v>
      </c>
      <c r="D52" s="168">
        <v>1</v>
      </c>
      <c r="E52" s="169"/>
      <c r="F52" s="170"/>
      <c r="H52" s="139"/>
      <c r="I52" s="139"/>
    </row>
    <row r="53" spans="1:9" ht="15.75" customHeight="1">
      <c r="A53" s="119"/>
      <c r="B53" s="166" t="s">
        <v>182</v>
      </c>
      <c r="C53" s="167" t="s">
        <v>1</v>
      </c>
      <c r="D53" s="168">
        <v>1</v>
      </c>
      <c r="E53" s="169"/>
      <c r="F53" s="170"/>
      <c r="H53" s="139"/>
      <c r="I53" s="139"/>
    </row>
    <row r="54" spans="1:9" ht="15.75" customHeight="1">
      <c r="A54" s="119"/>
      <c r="B54" s="166" t="s">
        <v>183</v>
      </c>
      <c r="C54" s="167" t="s">
        <v>1</v>
      </c>
      <c r="D54" s="168">
        <v>1</v>
      </c>
      <c r="E54" s="169"/>
      <c r="F54" s="170"/>
      <c r="H54" s="139"/>
      <c r="I54" s="139"/>
    </row>
    <row r="55" spans="1:9" ht="15.75" customHeight="1">
      <c r="A55" s="119"/>
      <c r="B55" s="166" t="s">
        <v>184</v>
      </c>
      <c r="C55" s="167" t="s">
        <v>1</v>
      </c>
      <c r="D55" s="168">
        <v>1</v>
      </c>
      <c r="E55" s="169"/>
      <c r="F55" s="170"/>
      <c r="H55" s="139"/>
      <c r="I55" s="139"/>
    </row>
    <row r="56" spans="1:9" ht="113.25" customHeight="1">
      <c r="A56" s="119"/>
      <c r="B56" s="171" t="s">
        <v>185</v>
      </c>
      <c r="C56" s="167" t="s">
        <v>186</v>
      </c>
      <c r="D56" s="168">
        <v>1</v>
      </c>
      <c r="E56" s="169"/>
      <c r="F56" s="170"/>
      <c r="H56" s="139"/>
      <c r="I56" s="139"/>
    </row>
    <row r="57" spans="1:9" ht="15.75" customHeight="1">
      <c r="A57" s="119"/>
      <c r="B57" s="172"/>
      <c r="C57" s="173" t="s">
        <v>187</v>
      </c>
      <c r="D57" s="174">
        <v>1</v>
      </c>
      <c r="E57" s="175">
        <v>0</v>
      </c>
      <c r="F57" s="176">
        <f>SUM(D57*E57)</f>
        <v>0</v>
      </c>
      <c r="H57" s="139"/>
      <c r="I57" s="139"/>
    </row>
    <row r="58" spans="1:9" ht="110.25" customHeight="1">
      <c r="A58" s="119" t="s">
        <v>139</v>
      </c>
      <c r="B58" s="120" t="s">
        <v>188</v>
      </c>
      <c r="C58" s="146"/>
      <c r="D58" s="131"/>
      <c r="F58" s="131"/>
      <c r="H58" s="139"/>
      <c r="I58" s="139"/>
    </row>
    <row r="59" spans="1:9" ht="15.75" customHeight="1">
      <c r="A59" s="119"/>
      <c r="B59" s="106"/>
      <c r="C59" s="146" t="s">
        <v>113</v>
      </c>
      <c r="D59" s="131">
        <v>14</v>
      </c>
      <c r="E59" s="132">
        <v>0</v>
      </c>
      <c r="F59" s="131">
        <f>SUM(D59*E59)</f>
        <v>0</v>
      </c>
      <c r="H59" s="139"/>
      <c r="I59" s="139"/>
    </row>
    <row r="60" spans="1:9" ht="15.75" customHeight="1">
      <c r="A60" s="119"/>
      <c r="B60" s="106" t="s">
        <v>189</v>
      </c>
      <c r="C60" s="146"/>
      <c r="D60" s="131"/>
      <c r="F60" s="131"/>
      <c r="H60" s="139"/>
      <c r="I60" s="139"/>
    </row>
    <row r="61" spans="1:6" s="116" customFormat="1" ht="12.75">
      <c r="A61" s="112"/>
      <c r="B61" s="113"/>
      <c r="C61" s="113"/>
      <c r="D61" s="113"/>
      <c r="E61" s="114"/>
      <c r="F61" s="115"/>
    </row>
    <row r="62" spans="1:9" ht="121.5" customHeight="1">
      <c r="A62" s="119" t="s">
        <v>164</v>
      </c>
      <c r="B62" s="104" t="s">
        <v>190</v>
      </c>
      <c r="C62" s="146"/>
      <c r="D62" s="131"/>
      <c r="F62" s="131"/>
      <c r="H62" s="139"/>
      <c r="I62" s="139"/>
    </row>
    <row r="63" spans="1:9" ht="15.75" customHeight="1">
      <c r="A63" s="119"/>
      <c r="B63" s="106"/>
      <c r="C63" s="146" t="s">
        <v>113</v>
      </c>
      <c r="D63" s="177">
        <v>1</v>
      </c>
      <c r="E63" s="132">
        <v>0</v>
      </c>
      <c r="F63" s="131">
        <f>SUM(D63*E63)</f>
        <v>0</v>
      </c>
      <c r="H63" s="139"/>
      <c r="I63" s="139"/>
    </row>
    <row r="64" spans="1:9" ht="15.75" customHeight="1">
      <c r="A64" s="119"/>
      <c r="B64" s="106" t="s">
        <v>189</v>
      </c>
      <c r="C64" s="146"/>
      <c r="D64" s="131"/>
      <c r="F64" s="131"/>
      <c r="H64" s="139"/>
      <c r="I64" s="139"/>
    </row>
    <row r="65" spans="1:9" ht="15.75" customHeight="1">
      <c r="A65" s="119"/>
      <c r="B65" s="106"/>
      <c r="C65" s="146"/>
      <c r="D65" s="131"/>
      <c r="F65" s="131"/>
      <c r="H65" s="139"/>
      <c r="I65" s="139"/>
    </row>
    <row r="66" spans="1:9" ht="107.25" customHeight="1">
      <c r="A66" s="119" t="s">
        <v>191</v>
      </c>
      <c r="B66" s="104" t="s">
        <v>192</v>
      </c>
      <c r="C66" s="146"/>
      <c r="D66" s="131"/>
      <c r="F66" s="131"/>
      <c r="H66" s="139"/>
      <c r="I66" s="139"/>
    </row>
    <row r="67" spans="1:9" ht="15.75" customHeight="1">
      <c r="A67" s="119"/>
      <c r="B67" s="106"/>
      <c r="C67" s="146" t="s">
        <v>113</v>
      </c>
      <c r="D67" s="177">
        <v>8</v>
      </c>
      <c r="E67" s="132">
        <v>0</v>
      </c>
      <c r="F67" s="131">
        <f>SUM(D67*E67)</f>
        <v>0</v>
      </c>
      <c r="H67" s="139"/>
      <c r="I67" s="139"/>
    </row>
    <row r="68" spans="1:9" ht="15.75" customHeight="1">
      <c r="A68" s="119"/>
      <c r="B68" s="106" t="s">
        <v>189</v>
      </c>
      <c r="C68" s="146"/>
      <c r="D68" s="131"/>
      <c r="F68" s="131"/>
      <c r="H68" s="139"/>
      <c r="I68" s="139"/>
    </row>
    <row r="69" spans="1:6" ht="16.5" customHeight="1">
      <c r="A69" s="119"/>
      <c r="B69" s="154"/>
      <c r="C69" s="146"/>
      <c r="D69" s="147"/>
      <c r="E69" s="148"/>
      <c r="F69" s="149"/>
    </row>
    <row r="70" spans="1:6" ht="59.25" customHeight="1">
      <c r="A70" s="119" t="s">
        <v>193</v>
      </c>
      <c r="B70" s="134" t="s">
        <v>194</v>
      </c>
      <c r="C70" s="134"/>
      <c r="D70" s="134"/>
      <c r="E70" s="60"/>
      <c r="F70" s="135"/>
    </row>
    <row r="71" spans="1:9" ht="15.75" customHeight="1">
      <c r="A71" s="119"/>
      <c r="B71" s="106"/>
      <c r="C71" s="146" t="s">
        <v>113</v>
      </c>
      <c r="D71" s="177">
        <v>8</v>
      </c>
      <c r="E71" s="132">
        <v>0</v>
      </c>
      <c r="F71" s="131">
        <f>SUM(D71*E71)</f>
        <v>0</v>
      </c>
      <c r="H71" s="139"/>
      <c r="I71" s="139"/>
    </row>
    <row r="72" spans="1:9" ht="15.75" customHeight="1">
      <c r="A72" s="119"/>
      <c r="B72" s="106"/>
      <c r="C72" s="146"/>
      <c r="D72" s="177"/>
      <c r="F72" s="131"/>
      <c r="H72" s="139"/>
      <c r="I72" s="139"/>
    </row>
    <row r="73" spans="1:9" ht="15.75" customHeight="1">
      <c r="A73" s="119" t="s">
        <v>195</v>
      </c>
      <c r="B73" s="178" t="s">
        <v>196</v>
      </c>
      <c r="C73" s="146"/>
      <c r="D73" s="177"/>
      <c r="F73" s="131"/>
      <c r="H73" s="139"/>
      <c r="I73" s="139"/>
    </row>
    <row r="74" spans="1:9" ht="15.75" customHeight="1">
      <c r="A74" s="119"/>
      <c r="B74" s="106"/>
      <c r="C74" s="146"/>
      <c r="D74" s="131"/>
      <c r="F74" s="131"/>
      <c r="H74" s="139"/>
      <c r="I74" s="139"/>
    </row>
    <row r="75" spans="1:9" ht="46.5" customHeight="1">
      <c r="A75" s="119" t="s">
        <v>197</v>
      </c>
      <c r="B75" s="104" t="s">
        <v>198</v>
      </c>
      <c r="C75" s="146"/>
      <c r="D75" s="131"/>
      <c r="F75" s="131"/>
      <c r="H75" s="139"/>
      <c r="I75" s="139"/>
    </row>
    <row r="76" spans="1:9" ht="15.75" customHeight="1">
      <c r="A76" s="119"/>
      <c r="B76" s="179" t="s">
        <v>199</v>
      </c>
      <c r="C76" s="180" t="s">
        <v>121</v>
      </c>
      <c r="D76" s="168">
        <v>120</v>
      </c>
      <c r="E76" s="175">
        <v>0</v>
      </c>
      <c r="F76" s="176">
        <f>E76*D76</f>
        <v>0</v>
      </c>
      <c r="H76" s="139"/>
      <c r="I76" s="139"/>
    </row>
    <row r="77" spans="1:9" ht="15.75" customHeight="1">
      <c r="A77" s="119"/>
      <c r="B77" s="179" t="s">
        <v>200</v>
      </c>
      <c r="C77" s="180" t="s">
        <v>121</v>
      </c>
      <c r="D77" s="168">
        <v>200</v>
      </c>
      <c r="E77" s="175">
        <v>0</v>
      </c>
      <c r="F77" s="176">
        <f>E77*D77</f>
        <v>0</v>
      </c>
      <c r="H77" s="139"/>
      <c r="I77" s="139"/>
    </row>
    <row r="78" spans="1:9" ht="15.75" customHeight="1">
      <c r="A78" s="119"/>
      <c r="B78" s="179" t="s">
        <v>201</v>
      </c>
      <c r="C78" s="180" t="s">
        <v>121</v>
      </c>
      <c r="D78" s="168">
        <v>20</v>
      </c>
      <c r="E78" s="175">
        <v>0</v>
      </c>
      <c r="F78" s="176">
        <f>E78*D78</f>
        <v>0</v>
      </c>
      <c r="H78" s="139"/>
      <c r="I78" s="139"/>
    </row>
    <row r="79" spans="1:9" ht="15.75" customHeight="1">
      <c r="A79" s="119"/>
      <c r="B79" s="179"/>
      <c r="C79" s="167"/>
      <c r="D79" s="168"/>
      <c r="E79" s="175"/>
      <c r="F79" s="176"/>
      <c r="H79" s="139"/>
      <c r="I79" s="139"/>
    </row>
    <row r="80" spans="1:9" ht="49.5" customHeight="1">
      <c r="A80" s="119" t="s">
        <v>202</v>
      </c>
      <c r="B80" s="179" t="s">
        <v>203</v>
      </c>
      <c r="C80" s="167"/>
      <c r="D80" s="168"/>
      <c r="E80" s="175"/>
      <c r="F80" s="176"/>
      <c r="H80" s="139"/>
      <c r="I80" s="139"/>
    </row>
    <row r="81" spans="1:9" ht="15.75" customHeight="1">
      <c r="A81" s="119"/>
      <c r="B81" s="179" t="s">
        <v>204</v>
      </c>
      <c r="C81" s="180" t="s">
        <v>121</v>
      </c>
      <c r="D81" s="168">
        <v>230</v>
      </c>
      <c r="E81" s="175">
        <v>0</v>
      </c>
      <c r="F81" s="176">
        <f>E81*D81</f>
        <v>0</v>
      </c>
      <c r="H81" s="139"/>
      <c r="I81" s="139"/>
    </row>
    <row r="82" spans="1:9" ht="15.75" customHeight="1">
      <c r="A82" s="119"/>
      <c r="B82" s="179" t="s">
        <v>205</v>
      </c>
      <c r="C82" s="180" t="s">
        <v>121</v>
      </c>
      <c r="D82" s="168">
        <v>50</v>
      </c>
      <c r="E82" s="175">
        <v>0</v>
      </c>
      <c r="F82" s="176">
        <f>E82*D82</f>
        <v>0</v>
      </c>
      <c r="H82" s="139"/>
      <c r="I82" s="139"/>
    </row>
    <row r="83" spans="1:9" ht="15.75" customHeight="1">
      <c r="A83" s="119"/>
      <c r="B83" s="179" t="s">
        <v>206</v>
      </c>
      <c r="C83" s="180" t="s">
        <v>121</v>
      </c>
      <c r="D83" s="168">
        <v>50</v>
      </c>
      <c r="E83" s="175">
        <v>0</v>
      </c>
      <c r="F83" s="176">
        <f>E83*D83</f>
        <v>0</v>
      </c>
      <c r="H83" s="139"/>
      <c r="I83" s="139"/>
    </row>
    <row r="84" spans="1:9" ht="15.75" customHeight="1">
      <c r="A84" s="119"/>
      <c r="B84" s="179" t="s">
        <v>207</v>
      </c>
      <c r="C84" s="180" t="s">
        <v>121</v>
      </c>
      <c r="D84" s="168">
        <v>100</v>
      </c>
      <c r="E84" s="175">
        <v>0</v>
      </c>
      <c r="F84" s="176">
        <f>E84*D84</f>
        <v>0</v>
      </c>
      <c r="H84" s="139"/>
      <c r="I84" s="139"/>
    </row>
    <row r="85" spans="1:9" ht="19.5" customHeight="1">
      <c r="A85" s="119" t="s">
        <v>208</v>
      </c>
      <c r="B85" s="179" t="s">
        <v>209</v>
      </c>
      <c r="C85" s="167"/>
      <c r="D85" s="168"/>
      <c r="E85" s="175"/>
      <c r="F85" s="176"/>
      <c r="H85" s="139"/>
      <c r="I85" s="139"/>
    </row>
    <row r="86" spans="1:9" ht="19.5" customHeight="1">
      <c r="A86" s="150"/>
      <c r="B86" s="179"/>
      <c r="C86" s="180" t="s">
        <v>121</v>
      </c>
      <c r="D86" s="168">
        <v>20</v>
      </c>
      <c r="E86" s="175">
        <v>0</v>
      </c>
      <c r="F86" s="176">
        <f>SUM(D86*E86)</f>
        <v>0</v>
      </c>
      <c r="H86" s="139"/>
      <c r="I86" s="139"/>
    </row>
    <row r="87" spans="2:6" ht="12.75">
      <c r="B87" s="134"/>
      <c r="C87" s="134"/>
      <c r="D87" s="134"/>
      <c r="E87" s="60"/>
      <c r="F87" s="135"/>
    </row>
    <row r="88" spans="1:6" ht="12.75">
      <c r="A88" s="119" t="s">
        <v>210</v>
      </c>
      <c r="B88" s="179" t="s">
        <v>211</v>
      </c>
      <c r="C88" s="134"/>
      <c r="D88" s="134"/>
      <c r="E88" s="60"/>
      <c r="F88" s="135"/>
    </row>
    <row r="89" spans="2:6" ht="12.75">
      <c r="B89" s="134"/>
      <c r="C89" s="180" t="s">
        <v>121</v>
      </c>
      <c r="D89" s="168">
        <v>20</v>
      </c>
      <c r="E89" s="175">
        <v>0</v>
      </c>
      <c r="F89" s="176">
        <f>SUM(D89*E89)</f>
        <v>0</v>
      </c>
    </row>
    <row r="90" spans="2:6" ht="12.75">
      <c r="B90" s="134"/>
      <c r="C90" s="180"/>
      <c r="D90" s="168"/>
      <c r="E90" s="175"/>
      <c r="F90" s="176"/>
    </row>
    <row r="91" spans="2:6" ht="12.75">
      <c r="B91" s="134"/>
      <c r="C91" s="134"/>
      <c r="D91" s="134"/>
      <c r="E91" s="60"/>
      <c r="F91" s="135"/>
    </row>
    <row r="92" spans="1:6" ht="28.5" customHeight="1">
      <c r="A92" s="119" t="s">
        <v>212</v>
      </c>
      <c r="B92" s="179" t="s">
        <v>213</v>
      </c>
      <c r="C92" s="134"/>
      <c r="D92" s="134"/>
      <c r="E92" s="60"/>
      <c r="F92" s="135"/>
    </row>
    <row r="93" spans="2:6" ht="12.75">
      <c r="B93" s="134"/>
      <c r="C93" s="180" t="s">
        <v>186</v>
      </c>
      <c r="D93" s="168">
        <v>1</v>
      </c>
      <c r="E93" s="175">
        <v>0</v>
      </c>
      <c r="F93" s="176">
        <f>SUM(D93*E93)</f>
        <v>0</v>
      </c>
    </row>
    <row r="94" spans="2:6" ht="12.75">
      <c r="B94" s="134"/>
      <c r="C94" s="180"/>
      <c r="D94" s="168"/>
      <c r="E94" s="175"/>
      <c r="F94" s="176"/>
    </row>
    <row r="95" spans="1:6" ht="64.5" customHeight="1">
      <c r="A95" s="119" t="s">
        <v>214</v>
      </c>
      <c r="B95" s="134" t="s">
        <v>215</v>
      </c>
      <c r="C95" s="134"/>
      <c r="D95" s="134"/>
      <c r="E95" s="60"/>
      <c r="F95" s="135"/>
    </row>
    <row r="96" spans="1:6" ht="15.75" customHeight="1">
      <c r="A96" s="119"/>
      <c r="B96" s="134"/>
      <c r="C96" s="180" t="s">
        <v>186</v>
      </c>
      <c r="D96" s="168">
        <v>1</v>
      </c>
      <c r="E96" s="175">
        <v>0</v>
      </c>
      <c r="F96" s="176">
        <f>SUM(D96*E96)</f>
        <v>0</v>
      </c>
    </row>
    <row r="97" spans="1:6" ht="15.75" customHeight="1">
      <c r="A97" s="119"/>
      <c r="B97" s="134"/>
      <c r="C97" s="134"/>
      <c r="D97" s="134"/>
      <c r="E97" s="60"/>
      <c r="F97" s="135"/>
    </row>
    <row r="98" spans="1:6" ht="111" customHeight="1">
      <c r="A98" s="119" t="s">
        <v>216</v>
      </c>
      <c r="B98" s="181" t="s">
        <v>217</v>
      </c>
      <c r="C98" s="134"/>
      <c r="D98" s="134"/>
      <c r="E98" s="60"/>
      <c r="F98" s="135"/>
    </row>
    <row r="99" spans="2:6" ht="38.25" customHeight="1">
      <c r="B99" s="182" t="s">
        <v>218</v>
      </c>
      <c r="C99" s="134"/>
      <c r="D99" s="134"/>
      <c r="E99" s="60"/>
      <c r="F99" s="135"/>
    </row>
    <row r="100" spans="2:6" ht="25.5">
      <c r="B100" s="183" t="s">
        <v>219</v>
      </c>
      <c r="C100" s="134"/>
      <c r="D100" s="134"/>
      <c r="E100" s="60"/>
      <c r="F100" s="135"/>
    </row>
    <row r="101" spans="2:6" ht="56.25" customHeight="1">
      <c r="B101" s="182" t="s">
        <v>220</v>
      </c>
      <c r="C101" s="134"/>
      <c r="D101" s="134"/>
      <c r="E101" s="60"/>
      <c r="F101" s="135"/>
    </row>
    <row r="102" spans="2:6" ht="25.5">
      <c r="B102" s="183" t="s">
        <v>221</v>
      </c>
      <c r="C102" s="134"/>
      <c r="D102" s="134"/>
      <c r="E102" s="60"/>
      <c r="F102" s="135"/>
    </row>
    <row r="103" spans="2:6" ht="12.75">
      <c r="B103" s="134"/>
      <c r="C103" s="180" t="s">
        <v>186</v>
      </c>
      <c r="D103" s="168">
        <v>1</v>
      </c>
      <c r="E103" s="175">
        <v>0</v>
      </c>
      <c r="F103" s="176">
        <f>SUM(D103*E103)</f>
        <v>0</v>
      </c>
    </row>
    <row r="104" spans="2:6" ht="12.75">
      <c r="B104" s="134"/>
      <c r="C104" s="134"/>
      <c r="D104" s="134"/>
      <c r="E104" s="60"/>
      <c r="F104" s="135"/>
    </row>
    <row r="105" spans="1:6" s="105" customFormat="1" ht="12.75">
      <c r="A105" s="108" t="s">
        <v>128</v>
      </c>
      <c r="B105" s="109" t="s">
        <v>222</v>
      </c>
      <c r="C105" s="136"/>
      <c r="D105" s="136"/>
      <c r="E105" s="136"/>
      <c r="F105" s="137">
        <f>SUM(F57:F104)</f>
        <v>0</v>
      </c>
    </row>
    <row r="106" spans="2:6" ht="12.75">
      <c r="B106" s="134"/>
      <c r="C106" s="134"/>
      <c r="D106" s="134"/>
      <c r="E106" s="60"/>
      <c r="F106" s="129"/>
    </row>
    <row r="107" spans="2:6" ht="12.75">
      <c r="B107" s="134"/>
      <c r="C107" s="134"/>
      <c r="D107" s="134"/>
      <c r="E107" s="60"/>
      <c r="F107" s="129"/>
    </row>
    <row r="108" spans="2:6" ht="12.75">
      <c r="B108" s="134"/>
      <c r="C108" s="134"/>
      <c r="D108" s="134"/>
      <c r="E108" s="60"/>
      <c r="F108" s="129"/>
    </row>
    <row r="109" spans="2:6" ht="12.75">
      <c r="B109" s="134"/>
      <c r="C109" s="134"/>
      <c r="D109" s="134"/>
      <c r="E109" s="60"/>
      <c r="F109" s="129"/>
    </row>
  </sheetData>
  <sheetProtection/>
  <mergeCells count="34">
    <mergeCell ref="B36:F36"/>
    <mergeCell ref="B37:F37"/>
    <mergeCell ref="B38:F38"/>
    <mergeCell ref="B39:F39"/>
    <mergeCell ref="B30:F30"/>
    <mergeCell ref="B31:F31"/>
    <mergeCell ref="B32:F32"/>
    <mergeCell ref="B33:F33"/>
    <mergeCell ref="B34:F34"/>
    <mergeCell ref="B35:F35"/>
    <mergeCell ref="B24:F24"/>
    <mergeCell ref="B25:F25"/>
    <mergeCell ref="B26:F26"/>
    <mergeCell ref="B27:F27"/>
    <mergeCell ref="B28:F28"/>
    <mergeCell ref="B29:F29"/>
    <mergeCell ref="B18:F18"/>
    <mergeCell ref="B19:F19"/>
    <mergeCell ref="B20:F20"/>
    <mergeCell ref="B21:F21"/>
    <mergeCell ref="B22:F22"/>
    <mergeCell ref="B23:F23"/>
    <mergeCell ref="A11:E11"/>
    <mergeCell ref="B13:F13"/>
    <mergeCell ref="A14:F14"/>
    <mergeCell ref="A15:F15"/>
    <mergeCell ref="B16:F16"/>
    <mergeCell ref="B17:F17"/>
    <mergeCell ref="A4:F4"/>
    <mergeCell ref="A5:F5"/>
    <mergeCell ref="A7:F7"/>
    <mergeCell ref="A8:F8"/>
    <mergeCell ref="A9:E9"/>
    <mergeCell ref="A10:E10"/>
  </mergeCells>
  <printOptions/>
  <pageMargins left="1.1023622047244095" right="0.4330708661417323" top="0.5905511811023623" bottom="0.6299212598425197" header="0.1968503937007874" footer="0.15748031496062992"/>
  <pageSetup horizontalDpi="300" verticalDpi="300" orientation="portrait" paperSize="9" r:id="rId4"/>
  <headerFooter alignWithMargins="0">
    <oddHeader>&amp;L&amp;"Arial,Bold"MOST VRBOSKA&amp;"Arial,Regular"&amp;9; k.č.871 K.O. VRBOSKA&amp;C
&amp;R&amp;"Arial,Bold"TROŠKOVNIK</oddHeader>
    <oddFooter>&amp;L&amp;8 ožujak 2018.&amp;R&amp;8&amp;P</oddFooter>
  </headerFooter>
  <rowBreaks count="3" manualBreakCount="3">
    <brk id="16" max="255" man="1"/>
    <brk id="37" max="255" man="1"/>
    <brk id="61" max="255" man="1"/>
  </rowBreaks>
  <drawing r:id="rId3"/>
  <legacyDrawing r:id="rId2"/>
</worksheet>
</file>

<file path=xl/worksheets/sheet2.xml><?xml version="1.0" encoding="utf-8"?>
<worksheet xmlns="http://schemas.openxmlformats.org/spreadsheetml/2006/main" xmlns:r="http://schemas.openxmlformats.org/officeDocument/2006/relationships">
  <dimension ref="B1:J31"/>
  <sheetViews>
    <sheetView workbookViewId="0" topLeftCell="A1">
      <selection activeCell="H36" sqref="H36"/>
    </sheetView>
  </sheetViews>
  <sheetFormatPr defaultColWidth="8.8515625" defaultRowHeight="12.75"/>
  <cols>
    <col min="1" max="1" width="5.28125" style="0" customWidth="1"/>
    <col min="2" max="6" width="8.8515625" style="0" customWidth="1"/>
    <col min="7" max="7" width="5.421875" style="0" customWidth="1"/>
    <col min="8" max="8" width="17.8515625" style="0" bestFit="1" customWidth="1"/>
  </cols>
  <sheetData>
    <row r="1" spans="2:10" ht="14.25">
      <c r="B1" s="72"/>
      <c r="C1" s="72"/>
      <c r="D1" s="72"/>
      <c r="E1" s="72"/>
      <c r="F1" s="72"/>
      <c r="G1" s="72"/>
      <c r="H1" s="73"/>
      <c r="I1" s="74"/>
      <c r="J1" s="72"/>
    </row>
    <row r="2" spans="2:10" ht="20.25">
      <c r="B2" s="304" t="s">
        <v>62</v>
      </c>
      <c r="C2" s="304"/>
      <c r="D2" s="304"/>
      <c r="E2" s="304"/>
      <c r="F2" s="304"/>
      <c r="G2" s="304"/>
      <c r="H2" s="304"/>
      <c r="I2" s="304"/>
      <c r="J2" s="72"/>
    </row>
    <row r="3" spans="2:10" ht="15">
      <c r="B3" s="75"/>
      <c r="C3" s="72"/>
      <c r="D3" s="72"/>
      <c r="E3" s="72"/>
      <c r="F3" s="72"/>
      <c r="G3" s="72"/>
      <c r="H3" s="73"/>
      <c r="I3" s="74"/>
      <c r="J3" s="72"/>
    </row>
    <row r="4" spans="2:10" ht="15.75">
      <c r="B4" s="76" t="s">
        <v>63</v>
      </c>
      <c r="C4" s="77"/>
      <c r="D4" s="77"/>
      <c r="E4" s="77"/>
      <c r="F4" s="77"/>
      <c r="G4" s="77"/>
      <c r="H4" s="78"/>
      <c r="I4" s="79"/>
      <c r="J4" s="72"/>
    </row>
    <row r="5" spans="2:10" ht="14.25">
      <c r="B5" s="80"/>
      <c r="C5" s="72"/>
      <c r="D5" s="72"/>
      <c r="E5" s="72"/>
      <c r="F5" s="72"/>
      <c r="G5" s="72"/>
      <c r="H5" s="73"/>
      <c r="I5" s="74"/>
      <c r="J5" s="72"/>
    </row>
    <row r="6" spans="2:10" ht="15">
      <c r="B6" s="228" t="s">
        <v>24</v>
      </c>
      <c r="C6" s="228" t="str">
        <f>'I PRIPREMNI RADOVI'!B1</f>
        <v>PRIPREMNI RADOVI I RUŠENJA</v>
      </c>
      <c r="D6" s="229"/>
      <c r="E6" s="229"/>
      <c r="F6" s="230"/>
      <c r="G6" s="230"/>
      <c r="H6" s="231">
        <f>'I PRIPREMNI RADOVI'!F27</f>
        <v>0</v>
      </c>
      <c r="I6" s="232" t="s">
        <v>253</v>
      </c>
      <c r="J6" s="72"/>
    </row>
    <row r="7" spans="2:10" ht="14.25">
      <c r="B7" s="80"/>
      <c r="C7" s="72"/>
      <c r="D7" s="72"/>
      <c r="E7" s="72"/>
      <c r="F7" s="72"/>
      <c r="G7" s="72"/>
      <c r="H7" s="73"/>
      <c r="I7" s="74"/>
      <c r="J7" s="72"/>
    </row>
    <row r="8" spans="2:10" ht="14.25">
      <c r="B8" s="80"/>
      <c r="C8" s="72"/>
      <c r="D8" s="72"/>
      <c r="E8" s="72"/>
      <c r="F8" s="72"/>
      <c r="G8" s="72"/>
      <c r="H8" s="73"/>
      <c r="I8" s="74"/>
      <c r="J8" s="72"/>
    </row>
    <row r="9" spans="2:10" ht="15.75">
      <c r="B9" s="76" t="s">
        <v>64</v>
      </c>
      <c r="C9" s="77"/>
      <c r="D9" s="77"/>
      <c r="E9" s="77"/>
      <c r="F9" s="77"/>
      <c r="G9" s="77"/>
      <c r="H9" s="78"/>
      <c r="I9" s="79"/>
      <c r="J9" s="72"/>
    </row>
    <row r="10" spans="2:10" ht="14.25">
      <c r="B10" s="80"/>
      <c r="C10" s="72"/>
      <c r="D10" s="72"/>
      <c r="E10" s="72"/>
      <c r="F10" s="72"/>
      <c r="G10" s="72"/>
      <c r="H10" s="73"/>
      <c r="I10" s="74"/>
      <c r="J10" s="72"/>
    </row>
    <row r="11" spans="2:10" ht="15">
      <c r="B11" s="228" t="s">
        <v>4</v>
      </c>
      <c r="C11" s="228" t="s">
        <v>25</v>
      </c>
      <c r="D11" s="229"/>
      <c r="E11" s="229"/>
      <c r="F11" s="230"/>
      <c r="G11" s="230"/>
      <c r="H11" s="231">
        <f>'II ZEMLJANI RADOVI'!F25</f>
        <v>0</v>
      </c>
      <c r="I11" s="232" t="s">
        <v>253</v>
      </c>
      <c r="J11" s="72"/>
    </row>
    <row r="12" spans="2:10" ht="15">
      <c r="B12" s="82"/>
      <c r="C12" s="82"/>
      <c r="D12" s="82"/>
      <c r="E12" s="82"/>
      <c r="F12" s="72"/>
      <c r="G12" s="72"/>
      <c r="H12" s="83"/>
      <c r="I12" s="85"/>
      <c r="J12" s="72"/>
    </row>
    <row r="13" spans="2:10" ht="15">
      <c r="B13" s="228" t="s">
        <v>46</v>
      </c>
      <c r="C13" s="228" t="s">
        <v>70</v>
      </c>
      <c r="D13" s="229"/>
      <c r="E13" s="229"/>
      <c r="F13" s="230"/>
      <c r="G13" s="230"/>
      <c r="H13" s="231">
        <f>'III  AB MONOLITNI RADOVI'!F46</f>
        <v>0</v>
      </c>
      <c r="I13" s="232" t="s">
        <v>253</v>
      </c>
      <c r="J13" s="72"/>
    </row>
    <row r="14" spans="2:10" ht="15">
      <c r="B14" s="82"/>
      <c r="C14" s="82"/>
      <c r="D14" s="82"/>
      <c r="E14" s="82"/>
      <c r="F14" s="72"/>
      <c r="G14" s="72"/>
      <c r="H14" s="83"/>
      <c r="I14" s="85"/>
      <c r="J14" s="72"/>
    </row>
    <row r="15" spans="2:10" ht="15">
      <c r="B15" s="228" t="s">
        <v>31</v>
      </c>
      <c r="C15" s="228" t="s">
        <v>71</v>
      </c>
      <c r="D15" s="229"/>
      <c r="E15" s="229"/>
      <c r="F15" s="230"/>
      <c r="G15" s="230"/>
      <c r="H15" s="231">
        <f>'IV AB MONTAŽNI RADOVI'!F44</f>
        <v>0</v>
      </c>
      <c r="I15" s="232" t="s">
        <v>253</v>
      </c>
      <c r="J15" s="72"/>
    </row>
    <row r="16" spans="2:10" ht="15">
      <c r="B16" s="82"/>
      <c r="C16" s="82"/>
      <c r="D16" s="82"/>
      <c r="E16" s="82"/>
      <c r="F16" s="72"/>
      <c r="G16" s="72"/>
      <c r="H16" s="83"/>
      <c r="I16" s="85"/>
      <c r="J16" s="72"/>
    </row>
    <row r="17" spans="2:10" ht="15">
      <c r="B17" s="228" t="s">
        <v>65</v>
      </c>
      <c r="C17" s="228" t="s">
        <v>72</v>
      </c>
      <c r="D17" s="229"/>
      <c r="E17" s="229"/>
      <c r="F17" s="230"/>
      <c r="G17" s="230"/>
      <c r="H17" s="231">
        <f>'V OSTALI RADOVI'!F24</f>
        <v>0</v>
      </c>
      <c r="I17" s="232" t="s">
        <v>253</v>
      </c>
      <c r="J17" s="72"/>
    </row>
    <row r="18" spans="2:10" ht="15">
      <c r="B18" s="82"/>
      <c r="C18" s="82"/>
      <c r="D18" s="82"/>
      <c r="E18" s="82"/>
      <c r="F18" s="72"/>
      <c r="G18" s="72"/>
      <c r="H18" s="83"/>
      <c r="I18" s="85"/>
      <c r="J18" s="72"/>
    </row>
    <row r="19" spans="2:10" ht="15">
      <c r="B19" s="228" t="s">
        <v>223</v>
      </c>
      <c r="C19" s="228" t="str">
        <f>'VI OBALA ZEMLJANI'!B1</f>
        <v>OBALA - ZEMLJANI RADOVI</v>
      </c>
      <c r="D19" s="229"/>
      <c r="E19" s="229"/>
      <c r="F19" s="230"/>
      <c r="G19" s="230"/>
      <c r="H19" s="231">
        <f>'VI OBALA ZEMLJANI'!F19</f>
        <v>0</v>
      </c>
      <c r="I19" s="232" t="s">
        <v>253</v>
      </c>
      <c r="J19" s="72"/>
    </row>
    <row r="20" spans="2:10" ht="15">
      <c r="B20" s="81"/>
      <c r="C20" s="81"/>
      <c r="D20" s="82"/>
      <c r="E20" s="82"/>
      <c r="F20" s="72"/>
      <c r="G20" s="72"/>
      <c r="H20" s="83"/>
      <c r="I20" s="84"/>
      <c r="J20" s="72"/>
    </row>
    <row r="21" spans="2:10" ht="15">
      <c r="B21" s="228" t="s">
        <v>224</v>
      </c>
      <c r="C21" s="228" t="str">
        <f>'VII OBALA AB MONTAŽNI RADOVI'!B1</f>
        <v>OBALA - AB MONTAŽNI RADOVI</v>
      </c>
      <c r="D21" s="229"/>
      <c r="E21" s="229"/>
      <c r="F21" s="230"/>
      <c r="G21" s="230"/>
      <c r="H21" s="231">
        <f>'VII OBALA AB MONTAŽNI RADOVI'!F26</f>
        <v>0</v>
      </c>
      <c r="I21" s="232" t="s">
        <v>253</v>
      </c>
      <c r="J21" s="72"/>
    </row>
    <row r="22" spans="2:10" ht="15">
      <c r="B22" s="81"/>
      <c r="C22" s="81"/>
      <c r="D22" s="82"/>
      <c r="E22" s="82"/>
      <c r="F22" s="72"/>
      <c r="G22" s="72"/>
      <c r="H22" s="83"/>
      <c r="I22" s="84"/>
      <c r="J22" s="72"/>
    </row>
    <row r="23" spans="2:10" ht="15">
      <c r="B23" s="81"/>
      <c r="C23" s="81"/>
      <c r="D23" s="82"/>
      <c r="E23" s="82"/>
      <c r="F23" s="72"/>
      <c r="G23" s="72"/>
      <c r="H23" s="83"/>
      <c r="I23" s="84"/>
      <c r="J23" s="72"/>
    </row>
    <row r="24" spans="2:10" ht="15">
      <c r="B24" s="81" t="s">
        <v>252</v>
      </c>
      <c r="C24" s="81"/>
      <c r="D24" s="82"/>
      <c r="E24" s="82"/>
      <c r="F24" s="72"/>
      <c r="G24" s="72"/>
      <c r="H24" s="83"/>
      <c r="I24" s="84"/>
      <c r="J24" s="72"/>
    </row>
    <row r="25" spans="2:10" ht="15">
      <c r="B25" s="81"/>
      <c r="C25" s="81"/>
      <c r="D25" s="82"/>
      <c r="E25" s="82"/>
      <c r="F25" s="72"/>
      <c r="G25" s="72"/>
      <c r="H25" s="83"/>
      <c r="I25" s="84"/>
      <c r="J25" s="72"/>
    </row>
    <row r="26" spans="2:10" ht="15">
      <c r="B26" s="228" t="s">
        <v>225</v>
      </c>
      <c r="C26" s="228" t="str">
        <f>'VIII ODVODNJA'!B1</f>
        <v>RADOVI ODVODNJE</v>
      </c>
      <c r="D26" s="229"/>
      <c r="E26" s="229"/>
      <c r="F26" s="230"/>
      <c r="G26" s="230"/>
      <c r="H26" s="231">
        <f>'VIII ODVODNJA'!F13</f>
        <v>0</v>
      </c>
      <c r="I26" s="232" t="s">
        <v>253</v>
      </c>
      <c r="J26" s="72"/>
    </row>
    <row r="27" spans="2:10" ht="15">
      <c r="B27" s="81"/>
      <c r="C27" s="81"/>
      <c r="D27" s="82"/>
      <c r="E27" s="82"/>
      <c r="F27" s="72"/>
      <c r="G27" s="72"/>
      <c r="H27" s="83"/>
      <c r="I27" s="84"/>
      <c r="J27" s="72"/>
    </row>
    <row r="28" spans="2:10" ht="15">
      <c r="B28" s="228" t="s">
        <v>226</v>
      </c>
      <c r="C28" s="228" t="str">
        <f>'IX ELEKTROINSTALACIJE'!B1</f>
        <v>ELEKTROINSTALACIJE</v>
      </c>
      <c r="D28" s="229"/>
      <c r="E28" s="229"/>
      <c r="F28" s="230"/>
      <c r="G28" s="230"/>
      <c r="H28" s="231">
        <f>'IX ELEKTROINSTALACIJE'!F105</f>
        <v>0</v>
      </c>
      <c r="I28" s="232" t="s">
        <v>253</v>
      </c>
      <c r="J28" s="72"/>
    </row>
    <row r="29" spans="2:10" ht="15.75" thickBot="1">
      <c r="B29" s="82"/>
      <c r="C29" s="82"/>
      <c r="D29" s="82"/>
      <c r="E29" s="82"/>
      <c r="F29" s="82"/>
      <c r="G29" s="72"/>
      <c r="H29" s="73"/>
      <c r="I29" s="74"/>
      <c r="J29" s="72"/>
    </row>
    <row r="30" spans="2:10" ht="19.5" thickBot="1">
      <c r="B30" s="223" t="s">
        <v>68</v>
      </c>
      <c r="C30" s="224"/>
      <c r="D30" s="224"/>
      <c r="E30" s="225"/>
      <c r="F30" s="225"/>
      <c r="G30" s="225"/>
      <c r="H30" s="226">
        <f>SUM(H6:H29)</f>
        <v>0</v>
      </c>
      <c r="I30" s="227" t="s">
        <v>253</v>
      </c>
      <c r="J30" s="86"/>
    </row>
    <row r="31" spans="2:10" ht="14.25">
      <c r="B31" s="72"/>
      <c r="C31" s="72"/>
      <c r="D31" s="72"/>
      <c r="E31" s="72"/>
      <c r="F31" s="72"/>
      <c r="G31" s="72"/>
      <c r="H31" s="73"/>
      <c r="I31" s="87"/>
      <c r="J31" s="72"/>
    </row>
  </sheetData>
  <sheetProtection/>
  <mergeCells count="1">
    <mergeCell ref="B2:I2"/>
  </mergeCells>
  <printOptions/>
  <pageMargins left="1.1023622047244095" right="0.4330708661417323" top="0.5905511811023623" bottom="0.6299212598425197" header="0.1968503937007874" footer="0.15748031496062992"/>
  <pageSetup horizontalDpi="300" verticalDpi="300" orientation="portrait" paperSize="9"/>
  <headerFooter alignWithMargins="0">
    <oddHeader>&amp;L&amp;"Arial,Bold"MOST VRBOSKA&amp;"Arial,Regular"&amp;9; k.č.871 K.O. VRBOSKA&amp;C
&amp;R&amp;"Arial,Bold"TROŠKOVNIK</oddHeader>
    <oddFooter>&amp;L&amp;8 ožujak 2018.&amp;R&amp;8&amp;P</oddFooter>
  </headerFooter>
</worksheet>
</file>

<file path=xl/worksheets/sheet3.xml><?xml version="1.0" encoding="utf-8"?>
<worksheet xmlns="http://schemas.openxmlformats.org/spreadsheetml/2006/main" xmlns:r="http://schemas.openxmlformats.org/officeDocument/2006/relationships">
  <sheetPr>
    <tabColor theme="9" tint="0.7999799847602844"/>
  </sheetPr>
  <dimension ref="A1:G27"/>
  <sheetViews>
    <sheetView zoomScaleSheetLayoutView="85" zoomScalePageLayoutView="85" workbookViewId="0" topLeftCell="A7">
      <selection activeCell="E21" sqref="E21"/>
    </sheetView>
  </sheetViews>
  <sheetFormatPr defaultColWidth="11.421875" defaultRowHeight="12.75"/>
  <cols>
    <col min="1" max="1" width="7.28125" style="43" customWidth="1"/>
    <col min="2" max="2" width="35.7109375" style="44" customWidth="1"/>
    <col min="3" max="3" width="8.8515625" style="37" customWidth="1"/>
    <col min="4" max="4" width="9.421875" style="37" customWidth="1"/>
    <col min="5" max="5" width="11.7109375" style="37" customWidth="1"/>
    <col min="6" max="6" width="14.421875" style="38" customWidth="1"/>
    <col min="7" max="16384" width="11.421875" style="40" customWidth="1"/>
  </cols>
  <sheetData>
    <row r="1" spans="1:7" ht="16.5" customHeight="1">
      <c r="A1" s="41" t="s">
        <v>24</v>
      </c>
      <c r="B1" s="42" t="s">
        <v>49</v>
      </c>
      <c r="G1" s="39"/>
    </row>
    <row r="2" spans="1:7" ht="16.5" customHeight="1">
      <c r="A2" s="41"/>
      <c r="B2" s="42"/>
      <c r="G2" s="39"/>
    </row>
    <row r="3" spans="1:7" s="59" customFormat="1" ht="198.75" customHeight="1">
      <c r="A3" s="56"/>
      <c r="B3" s="305" t="s">
        <v>55</v>
      </c>
      <c r="C3" s="306"/>
      <c r="D3" s="306"/>
      <c r="E3" s="306"/>
      <c r="F3" s="57"/>
      <c r="G3" s="58"/>
    </row>
    <row r="4" spans="1:7" s="62" customFormat="1" ht="120" customHeight="1">
      <c r="A4" s="56"/>
      <c r="B4" s="307" t="s">
        <v>278</v>
      </c>
      <c r="C4" s="308"/>
      <c r="D4" s="308"/>
      <c r="E4" s="308"/>
      <c r="F4" s="60"/>
      <c r="G4" s="61"/>
    </row>
    <row r="5" spans="1:7" s="59" customFormat="1" ht="166.5" customHeight="1">
      <c r="A5" s="56"/>
      <c r="B5" s="307" t="s">
        <v>279</v>
      </c>
      <c r="C5" s="306"/>
      <c r="D5" s="306"/>
      <c r="E5" s="306"/>
      <c r="F5" s="57"/>
      <c r="G5" s="58"/>
    </row>
    <row r="6" spans="1:7" s="59" customFormat="1" ht="73.5" customHeight="1">
      <c r="A6" s="56"/>
      <c r="B6" s="309" t="s">
        <v>56</v>
      </c>
      <c r="C6" s="310"/>
      <c r="D6" s="310"/>
      <c r="E6" s="310"/>
      <c r="F6" s="57"/>
      <c r="G6" s="58"/>
    </row>
    <row r="7" spans="1:7" ht="16.5" customHeight="1">
      <c r="A7" s="45"/>
      <c r="B7" s="311"/>
      <c r="C7" s="311"/>
      <c r="D7" s="311"/>
      <c r="E7" s="311"/>
      <c r="F7" s="311"/>
      <c r="G7" s="39"/>
    </row>
    <row r="8" spans="1:7" ht="24.75" customHeight="1">
      <c r="A8" s="39" t="s">
        <v>9</v>
      </c>
      <c r="B8" s="39" t="s">
        <v>10</v>
      </c>
      <c r="C8" s="46" t="s">
        <v>11</v>
      </c>
      <c r="D8" s="46" t="s">
        <v>12</v>
      </c>
      <c r="E8" s="46" t="s">
        <v>6</v>
      </c>
      <c r="F8" s="46" t="s">
        <v>13</v>
      </c>
      <c r="G8" s="39"/>
    </row>
    <row r="9" spans="1:6" ht="51" customHeight="1">
      <c r="A9" s="55" t="s">
        <v>47</v>
      </c>
      <c r="B9" s="53" t="s">
        <v>28</v>
      </c>
      <c r="C9" s="49"/>
      <c r="D9" s="50"/>
      <c r="E9" s="49"/>
      <c r="F9" s="51"/>
    </row>
    <row r="10" spans="1:6" ht="13.5" customHeight="1">
      <c r="A10" s="47"/>
      <c r="B10" s="52"/>
      <c r="C10" s="49" t="s">
        <v>1</v>
      </c>
      <c r="D10" s="50">
        <v>1</v>
      </c>
      <c r="E10" s="49">
        <v>0</v>
      </c>
      <c r="F10" s="51">
        <f>D10*E10</f>
        <v>0</v>
      </c>
    </row>
    <row r="11" spans="1:6" ht="12" customHeight="1">
      <c r="A11" s="47"/>
      <c r="B11" s="52"/>
      <c r="C11" s="49"/>
      <c r="D11" s="50"/>
      <c r="E11" s="49"/>
      <c r="F11" s="51"/>
    </row>
    <row r="12" spans="1:6" ht="38.25">
      <c r="A12" s="47" t="s">
        <v>50</v>
      </c>
      <c r="B12" s="48" t="s">
        <v>48</v>
      </c>
      <c r="C12" s="49"/>
      <c r="D12" s="50"/>
      <c r="E12" s="49"/>
      <c r="F12" s="51"/>
    </row>
    <row r="13" spans="1:6" ht="12.75">
      <c r="A13" s="47"/>
      <c r="B13" s="48"/>
      <c r="C13" s="49" t="s">
        <v>1</v>
      </c>
      <c r="D13" s="50">
        <v>1</v>
      </c>
      <c r="E13" s="49">
        <v>0</v>
      </c>
      <c r="F13" s="51">
        <f>D13*E13</f>
        <v>0</v>
      </c>
    </row>
    <row r="14" spans="1:6" ht="12.75">
      <c r="A14" s="47"/>
      <c r="B14" s="48"/>
      <c r="C14" s="49"/>
      <c r="D14" s="50"/>
      <c r="E14" s="49"/>
      <c r="F14" s="51"/>
    </row>
    <row r="15" spans="1:6" ht="107.25" customHeight="1">
      <c r="A15" s="47" t="s">
        <v>51</v>
      </c>
      <c r="B15" s="48" t="s">
        <v>75</v>
      </c>
      <c r="C15" s="49"/>
      <c r="D15" s="50"/>
      <c r="E15" s="49"/>
      <c r="F15" s="51"/>
    </row>
    <row r="16" spans="1:6" ht="12.75">
      <c r="A16" s="47"/>
      <c r="B16" s="52"/>
      <c r="C16" s="49" t="s">
        <v>2</v>
      </c>
      <c r="D16" s="50">
        <v>605</v>
      </c>
      <c r="E16" s="49">
        <v>0</v>
      </c>
      <c r="F16" s="51">
        <f>D16*E16</f>
        <v>0</v>
      </c>
    </row>
    <row r="17" spans="1:6" ht="25.5">
      <c r="A17" s="47" t="s">
        <v>52</v>
      </c>
      <c r="B17" s="48" t="s">
        <v>73</v>
      </c>
      <c r="C17" s="49"/>
      <c r="D17" s="50"/>
      <c r="E17" s="49"/>
      <c r="F17" s="51"/>
    </row>
    <row r="18" spans="1:6" ht="12.75">
      <c r="A18" s="47"/>
      <c r="B18" s="52"/>
      <c r="C18" s="49" t="s">
        <v>2</v>
      </c>
      <c r="D18" s="50">
        <v>50</v>
      </c>
      <c r="E18" s="49">
        <v>0</v>
      </c>
      <c r="F18" s="51">
        <f>D18*E18</f>
        <v>0</v>
      </c>
    </row>
    <row r="19" spans="1:6" ht="12.75">
      <c r="A19" s="47"/>
      <c r="B19" s="52"/>
      <c r="C19" s="49"/>
      <c r="D19" s="50"/>
      <c r="E19" s="49"/>
      <c r="F19" s="51"/>
    </row>
    <row r="20" spans="1:6" ht="16.5" customHeight="1">
      <c r="A20" s="47"/>
      <c r="B20" s="52"/>
      <c r="C20" s="49"/>
      <c r="D20" s="50"/>
      <c r="E20" s="49"/>
      <c r="F20" s="51"/>
    </row>
    <row r="21" spans="1:6" ht="52.5" customHeight="1">
      <c r="A21" s="47" t="s">
        <v>53</v>
      </c>
      <c r="B21" s="48" t="s">
        <v>74</v>
      </c>
      <c r="C21" s="49"/>
      <c r="D21" s="50"/>
      <c r="E21" s="49"/>
      <c r="F21" s="51"/>
    </row>
    <row r="22" spans="1:6" ht="12.75">
      <c r="A22" s="47"/>
      <c r="B22" s="52"/>
      <c r="C22" s="49" t="s">
        <v>1</v>
      </c>
      <c r="D22" s="50">
        <v>1</v>
      </c>
      <c r="E22" s="49">
        <v>0</v>
      </c>
      <c r="F22" s="51">
        <f>D22*E22</f>
        <v>0</v>
      </c>
    </row>
    <row r="23" spans="1:6" ht="12.75">
      <c r="A23" s="47"/>
      <c r="B23" s="52"/>
      <c r="C23" s="49"/>
      <c r="D23" s="50"/>
      <c r="E23" s="49"/>
      <c r="F23" s="51"/>
    </row>
    <row r="24" spans="1:6" ht="12.75">
      <c r="A24" s="47"/>
      <c r="B24" s="52"/>
      <c r="C24" s="49"/>
      <c r="D24" s="50"/>
      <c r="E24" s="49"/>
      <c r="F24" s="51"/>
    </row>
    <row r="25" spans="1:6" ht="12.75">
      <c r="A25" s="47"/>
      <c r="B25" s="52"/>
      <c r="C25" s="49"/>
      <c r="D25" s="50"/>
      <c r="E25" s="49"/>
      <c r="F25" s="51"/>
    </row>
    <row r="26" spans="1:6" ht="12.75">
      <c r="A26" s="47"/>
      <c r="C26" s="49"/>
      <c r="D26" s="49"/>
      <c r="E26" s="49"/>
      <c r="F26" s="51"/>
    </row>
    <row r="27" spans="1:6" ht="13.5" thickBot="1">
      <c r="A27" s="312" t="s">
        <v>54</v>
      </c>
      <c r="B27" s="313"/>
      <c r="C27" s="313"/>
      <c r="D27" s="313"/>
      <c r="E27" s="313"/>
      <c r="F27" s="54">
        <f>SUM(F9:F22)</f>
        <v>0</v>
      </c>
    </row>
  </sheetData>
  <sheetProtection/>
  <mergeCells count="6">
    <mergeCell ref="B3:E3"/>
    <mergeCell ref="B4:E4"/>
    <mergeCell ref="B5:E5"/>
    <mergeCell ref="B6:E6"/>
    <mergeCell ref="B7:F7"/>
    <mergeCell ref="A27:E27"/>
  </mergeCells>
  <printOptions/>
  <pageMargins left="1.1023622047244095" right="0.4330708661417323" top="0.5905511811023623" bottom="0.6299212598425197" header="0.1968503937007874" footer="0.15748031496062992"/>
  <pageSetup horizontalDpi="300" verticalDpi="300" orientation="portrait" paperSize="9" r:id="rId1"/>
  <headerFooter alignWithMargins="0">
    <oddHeader>&amp;L&amp;"Arial,Bold"MOST VRBOSKA&amp;"Arial,Regular"&amp;9; k.č.871 K.O. VRBOSKA&amp;C
&amp;R&amp;"Arial,Bold"TROŠKOVNIK</oddHeader>
    <oddFooter>&amp;L&amp;8 ožujak 2018.&amp;R&amp;8&amp;P</oddFooter>
  </headerFooter>
  <rowBreaks count="1" manualBreakCount="1">
    <brk id="7" max="5" man="1"/>
  </rowBreaks>
</worksheet>
</file>

<file path=xl/worksheets/sheet4.xml><?xml version="1.0" encoding="utf-8"?>
<worksheet xmlns="http://schemas.openxmlformats.org/spreadsheetml/2006/main" xmlns:r="http://schemas.openxmlformats.org/officeDocument/2006/relationships">
  <sheetPr>
    <tabColor theme="9" tint="0.5999900102615356"/>
  </sheetPr>
  <dimension ref="A1:G25"/>
  <sheetViews>
    <sheetView zoomScaleSheetLayoutView="85" zoomScalePageLayoutView="85" workbookViewId="0" topLeftCell="A10">
      <selection activeCell="H5" sqref="H5"/>
    </sheetView>
  </sheetViews>
  <sheetFormatPr defaultColWidth="11.421875" defaultRowHeight="12.75"/>
  <cols>
    <col min="1" max="1" width="7.28125" style="43" customWidth="1"/>
    <col min="2" max="2" width="33.28125" style="44" customWidth="1"/>
    <col min="3" max="3" width="8.8515625" style="37" customWidth="1"/>
    <col min="4" max="4" width="9.421875" style="37" customWidth="1"/>
    <col min="5" max="5" width="11.7109375" style="37" customWidth="1"/>
    <col min="6" max="6" width="14.421875" style="38" customWidth="1"/>
    <col min="7" max="16384" width="11.421875" style="40" customWidth="1"/>
  </cols>
  <sheetData>
    <row r="1" spans="1:7" ht="3.75" customHeight="1">
      <c r="A1" s="36"/>
      <c r="B1" s="36"/>
      <c r="G1" s="39"/>
    </row>
    <row r="2" spans="1:7" ht="16.5" customHeight="1">
      <c r="A2" s="41" t="s">
        <v>4</v>
      </c>
      <c r="B2" s="42" t="s">
        <v>25</v>
      </c>
      <c r="G2" s="39"/>
    </row>
    <row r="3" spans="1:7" ht="26.25" customHeight="1">
      <c r="A3" s="41"/>
      <c r="B3" s="42"/>
      <c r="G3" s="39"/>
    </row>
    <row r="4" spans="1:6" s="249" customFormat="1" ht="122.25" customHeight="1">
      <c r="A4" s="36"/>
      <c r="B4" s="314" t="s">
        <v>280</v>
      </c>
      <c r="C4" s="315"/>
      <c r="D4" s="315"/>
      <c r="E4" s="315"/>
      <c r="F4" s="38"/>
    </row>
    <row r="5" spans="1:6" s="249" customFormat="1" ht="144.75" customHeight="1">
      <c r="A5" s="36"/>
      <c r="B5" s="316" t="s">
        <v>291</v>
      </c>
      <c r="C5" s="315"/>
      <c r="D5" s="315"/>
      <c r="E5" s="315"/>
      <c r="F5" s="38"/>
    </row>
    <row r="6" spans="1:6" s="249" customFormat="1" ht="69.75" customHeight="1">
      <c r="A6" s="36"/>
      <c r="B6" s="317" t="s">
        <v>26</v>
      </c>
      <c r="C6" s="318"/>
      <c r="D6" s="318"/>
      <c r="E6" s="318"/>
      <c r="F6" s="38"/>
    </row>
    <row r="7" spans="1:6" s="249" customFormat="1" ht="73.5" customHeight="1">
      <c r="A7" s="36"/>
      <c r="B7" s="319" t="s">
        <v>27</v>
      </c>
      <c r="C7" s="319"/>
      <c r="D7" s="319"/>
      <c r="E7" s="319"/>
      <c r="F7" s="38"/>
    </row>
    <row r="10" spans="1:7" ht="16.5" customHeight="1">
      <c r="A10" s="45"/>
      <c r="B10" s="311"/>
      <c r="C10" s="311"/>
      <c r="D10" s="311"/>
      <c r="E10" s="311"/>
      <c r="F10" s="311"/>
      <c r="G10" s="39"/>
    </row>
    <row r="11" spans="1:7" ht="36" customHeight="1">
      <c r="A11" s="39" t="s">
        <v>9</v>
      </c>
      <c r="B11" s="39" t="s">
        <v>10</v>
      </c>
      <c r="C11" s="46" t="s">
        <v>11</v>
      </c>
      <c r="D11" s="46" t="s">
        <v>12</v>
      </c>
      <c r="E11" s="46" t="s">
        <v>6</v>
      </c>
      <c r="F11" s="46" t="s">
        <v>13</v>
      </c>
      <c r="G11" s="39"/>
    </row>
    <row r="12" spans="1:6" ht="133.5" customHeight="1">
      <c r="A12" s="47" t="s">
        <v>44</v>
      </c>
      <c r="B12" s="48" t="s">
        <v>76</v>
      </c>
      <c r="C12" s="49"/>
      <c r="D12" s="50"/>
      <c r="E12" s="49"/>
      <c r="F12" s="51"/>
    </row>
    <row r="13" spans="1:6" ht="12.75">
      <c r="A13" s="47"/>
      <c r="B13" s="48"/>
      <c r="C13" s="49" t="s">
        <v>3</v>
      </c>
      <c r="D13" s="50">
        <v>800</v>
      </c>
      <c r="E13" s="49">
        <v>0</v>
      </c>
      <c r="F13" s="51">
        <f>D13*E13</f>
        <v>0</v>
      </c>
    </row>
    <row r="14" spans="1:6" ht="12.75">
      <c r="A14" s="47"/>
      <c r="B14" s="48"/>
      <c r="C14" s="49"/>
      <c r="D14" s="50"/>
      <c r="E14" s="49"/>
      <c r="F14" s="51"/>
    </row>
    <row r="15" spans="1:6" ht="114.75">
      <c r="A15" s="233" t="s">
        <v>45</v>
      </c>
      <c r="B15" s="236" t="s">
        <v>88</v>
      </c>
      <c r="C15" s="234"/>
      <c r="E15" s="234"/>
      <c r="F15" s="235"/>
    </row>
    <row r="16" spans="1:6" ht="12.75">
      <c r="A16" s="233"/>
      <c r="B16" s="107"/>
      <c r="C16" s="234" t="s">
        <v>3</v>
      </c>
      <c r="D16" s="37">
        <v>220</v>
      </c>
      <c r="E16" s="234">
        <v>0</v>
      </c>
      <c r="F16" s="235">
        <f>D16*E16</f>
        <v>0</v>
      </c>
    </row>
    <row r="17" spans="1:6" ht="12.75">
      <c r="A17" s="47"/>
      <c r="B17" s="52"/>
      <c r="C17" s="49"/>
      <c r="D17" s="50"/>
      <c r="E17" s="49"/>
      <c r="F17" s="51"/>
    </row>
    <row r="18" spans="1:6" ht="47.25" customHeight="1">
      <c r="A18" s="47" t="s">
        <v>281</v>
      </c>
      <c r="B18" s="247" t="s">
        <v>282</v>
      </c>
      <c r="C18" s="49"/>
      <c r="D18" s="50"/>
      <c r="E18" s="49"/>
      <c r="F18" s="51"/>
    </row>
    <row r="19" spans="1:6" ht="12.75">
      <c r="A19" s="47"/>
      <c r="B19" s="48"/>
      <c r="C19" s="49" t="s">
        <v>3</v>
      </c>
      <c r="D19" s="50">
        <v>800</v>
      </c>
      <c r="E19" s="49">
        <v>0</v>
      </c>
      <c r="F19" s="51">
        <f>D19*E19</f>
        <v>0</v>
      </c>
    </row>
    <row r="20" spans="1:6" ht="12.75">
      <c r="A20" s="47"/>
      <c r="B20" s="52"/>
      <c r="C20" s="49"/>
      <c r="D20" s="50"/>
      <c r="E20" s="49"/>
      <c r="F20" s="51"/>
    </row>
    <row r="21" spans="1:6" ht="12.75">
      <c r="A21" s="47"/>
      <c r="B21" s="52"/>
      <c r="C21" s="49"/>
      <c r="D21" s="50"/>
      <c r="E21" s="49"/>
      <c r="F21" s="51"/>
    </row>
    <row r="22" spans="1:6" ht="12.75">
      <c r="A22" s="47"/>
      <c r="B22" s="52"/>
      <c r="C22" s="49"/>
      <c r="D22" s="50"/>
      <c r="E22" s="49"/>
      <c r="F22" s="51"/>
    </row>
    <row r="23" spans="1:6" ht="12.75">
      <c r="A23" s="47"/>
      <c r="B23" s="52"/>
      <c r="C23" s="49"/>
      <c r="D23" s="50"/>
      <c r="E23" s="49"/>
      <c r="F23" s="51"/>
    </row>
    <row r="24" spans="1:6" ht="12.75">
      <c r="A24" s="47"/>
      <c r="C24" s="49"/>
      <c r="D24" s="49"/>
      <c r="E24" s="49"/>
      <c r="F24" s="51"/>
    </row>
    <row r="25" spans="1:6" ht="13.5" thickBot="1">
      <c r="A25" s="312" t="s">
        <v>29</v>
      </c>
      <c r="B25" s="313"/>
      <c r="C25" s="313"/>
      <c r="D25" s="313"/>
      <c r="E25" s="313"/>
      <c r="F25" s="54">
        <f>SUM(F12:F24)</f>
        <v>0</v>
      </c>
    </row>
  </sheetData>
  <sheetProtection/>
  <mergeCells count="6">
    <mergeCell ref="B4:E4"/>
    <mergeCell ref="B5:E5"/>
    <mergeCell ref="B6:E6"/>
    <mergeCell ref="B7:E7"/>
    <mergeCell ref="B10:F10"/>
    <mergeCell ref="A25:E25"/>
  </mergeCells>
  <printOptions/>
  <pageMargins left="1.1023622047244095" right="0.4330708661417323" top="0.5905511811023623" bottom="0.6299212598425197" header="0.1968503937007874" footer="0.15748031496062992"/>
  <pageSetup horizontalDpi="300" verticalDpi="300" orientation="portrait" paperSize="9" r:id="rId1"/>
  <headerFooter alignWithMargins="0">
    <oddHeader>&amp;L&amp;"Arial,Bold"MOST VRBOSKA&amp;"Arial,Regular"&amp;9; k.č.871 K.O. VRBOSKA&amp;C
&amp;R&amp;"Arial,Bold"TROŠKOVNIK</oddHeader>
    <oddFooter>&amp;L&amp;8 ožujak 2018.&amp;R&amp;8&amp;P</oddFooter>
  </headerFooter>
  <rowBreaks count="1" manualBreakCount="1">
    <brk id="9" max="255" man="1"/>
  </rowBreaks>
</worksheet>
</file>

<file path=xl/worksheets/sheet5.xml><?xml version="1.0" encoding="utf-8"?>
<worksheet xmlns="http://schemas.openxmlformats.org/spreadsheetml/2006/main" xmlns:r="http://schemas.openxmlformats.org/officeDocument/2006/relationships">
  <sheetPr>
    <tabColor theme="9" tint="0.39998000860214233"/>
  </sheetPr>
  <dimension ref="A1:G46"/>
  <sheetViews>
    <sheetView zoomScaleSheetLayoutView="87" zoomScalePageLayoutView="87" workbookViewId="0" topLeftCell="A35">
      <selection activeCell="B33" sqref="B33"/>
    </sheetView>
  </sheetViews>
  <sheetFormatPr defaultColWidth="11.421875" defaultRowHeight="12.75"/>
  <cols>
    <col min="1" max="1" width="7.140625" style="20" customWidth="1"/>
    <col min="2" max="2" width="34.8515625" style="21" customWidth="1"/>
    <col min="3" max="3" width="8.421875" style="22" customWidth="1"/>
    <col min="4" max="4" width="11.140625" style="22" customWidth="1"/>
    <col min="5" max="5" width="10.8515625" style="22" customWidth="1"/>
    <col min="6" max="6" width="13.8515625" style="23" customWidth="1"/>
    <col min="7" max="16384" width="11.421875" style="19" customWidth="1"/>
  </cols>
  <sheetData>
    <row r="1" spans="1:6" s="7" customFormat="1" ht="3.75" customHeight="1">
      <c r="A1" s="28"/>
      <c r="B1" s="28"/>
      <c r="C1" s="29"/>
      <c r="D1" s="29"/>
      <c r="E1" s="29"/>
      <c r="F1" s="30"/>
    </row>
    <row r="2" spans="1:6" s="11" customFormat="1" ht="16.5" customHeight="1">
      <c r="A2" s="12" t="s">
        <v>46</v>
      </c>
      <c r="B2" s="13" t="s">
        <v>16</v>
      </c>
      <c r="C2" s="14"/>
      <c r="D2" s="14"/>
      <c r="E2" s="14"/>
      <c r="F2" s="15"/>
    </row>
    <row r="3" spans="1:6" s="11" customFormat="1" ht="16.5" customHeight="1">
      <c r="A3" s="12"/>
      <c r="B3" s="13"/>
      <c r="C3" s="14"/>
      <c r="D3" s="14"/>
      <c r="E3" s="14"/>
      <c r="F3" s="15"/>
    </row>
    <row r="4" spans="1:6" s="251" customFormat="1" ht="111" customHeight="1">
      <c r="A4" s="16"/>
      <c r="B4" s="321" t="s">
        <v>17</v>
      </c>
      <c r="C4" s="322"/>
      <c r="D4" s="322"/>
      <c r="E4" s="322"/>
      <c r="F4" s="250"/>
    </row>
    <row r="5" spans="1:6" s="251" customFormat="1" ht="138.75" customHeight="1">
      <c r="A5" s="16"/>
      <c r="B5" s="323" t="s">
        <v>284</v>
      </c>
      <c r="C5" s="322"/>
      <c r="D5" s="322"/>
      <c r="E5" s="322"/>
      <c r="F5" s="250"/>
    </row>
    <row r="6" spans="1:6" s="251" customFormat="1" ht="147" customHeight="1">
      <c r="A6" s="16"/>
      <c r="B6" s="323" t="s">
        <v>283</v>
      </c>
      <c r="C6" s="322"/>
      <c r="D6" s="322"/>
      <c r="E6" s="322"/>
      <c r="F6" s="250"/>
    </row>
    <row r="7" spans="1:6" s="251" customFormat="1" ht="195" customHeight="1">
      <c r="A7" s="16"/>
      <c r="B7" s="321" t="s">
        <v>18</v>
      </c>
      <c r="C7" s="322"/>
      <c r="D7" s="322"/>
      <c r="E7" s="322"/>
      <c r="F7" s="250"/>
    </row>
    <row r="8" spans="1:6" s="251" customFormat="1" ht="40.5" customHeight="1">
      <c r="A8" s="16"/>
      <c r="B8" s="323" t="s">
        <v>285</v>
      </c>
      <c r="C8" s="322"/>
      <c r="D8" s="322"/>
      <c r="E8" s="322"/>
      <c r="F8" s="250"/>
    </row>
    <row r="9" spans="1:6" s="251" customFormat="1" ht="189" customHeight="1">
      <c r="A9" s="16"/>
      <c r="B9" s="321" t="s">
        <v>7</v>
      </c>
      <c r="C9" s="322"/>
      <c r="D9" s="322"/>
      <c r="E9" s="322"/>
      <c r="F9" s="250"/>
    </row>
    <row r="10" spans="1:6" s="251" customFormat="1" ht="232.5" customHeight="1">
      <c r="A10" s="16"/>
      <c r="B10" s="321" t="s">
        <v>0</v>
      </c>
      <c r="C10" s="321"/>
      <c r="D10" s="321"/>
      <c r="E10" s="321"/>
      <c r="F10" s="250"/>
    </row>
    <row r="11" spans="1:6" s="251" customFormat="1" ht="175.5" customHeight="1">
      <c r="A11" s="16"/>
      <c r="B11" s="323" t="s">
        <v>286</v>
      </c>
      <c r="C11" s="321"/>
      <c r="D11" s="321"/>
      <c r="E11" s="321"/>
      <c r="F11" s="250"/>
    </row>
    <row r="12" spans="1:6" s="251" customFormat="1" ht="184.5" customHeight="1">
      <c r="A12" s="16"/>
      <c r="B12" s="321" t="s">
        <v>8</v>
      </c>
      <c r="C12" s="322"/>
      <c r="D12" s="322"/>
      <c r="E12" s="322"/>
      <c r="F12" s="250"/>
    </row>
    <row r="13" spans="1:6" s="251" customFormat="1" ht="194.25" customHeight="1">
      <c r="A13" s="16"/>
      <c r="B13" s="320" t="s">
        <v>5</v>
      </c>
      <c r="C13" s="321"/>
      <c r="D13" s="321"/>
      <c r="E13" s="321"/>
      <c r="F13" s="250"/>
    </row>
    <row r="14" spans="1:6" s="251" customFormat="1" ht="190.5" customHeight="1">
      <c r="A14" s="16"/>
      <c r="B14" s="320" t="s">
        <v>19</v>
      </c>
      <c r="C14" s="321"/>
      <c r="D14" s="321"/>
      <c r="E14" s="321"/>
      <c r="F14" s="250"/>
    </row>
    <row r="15" spans="1:6" s="4" customFormat="1" ht="36" customHeight="1">
      <c r="A15" s="3" t="s">
        <v>9</v>
      </c>
      <c r="B15" s="3" t="s">
        <v>10</v>
      </c>
      <c r="C15" s="31" t="s">
        <v>11</v>
      </c>
      <c r="D15" s="31" t="s">
        <v>12</v>
      </c>
      <c r="E15" s="31" t="s">
        <v>6</v>
      </c>
      <c r="F15" s="31" t="s">
        <v>13</v>
      </c>
    </row>
    <row r="16" spans="1:6" s="11" customFormat="1" ht="12.75">
      <c r="A16" s="16"/>
      <c r="B16" s="17"/>
      <c r="C16" s="14"/>
      <c r="D16" s="14"/>
      <c r="E16" s="14"/>
      <c r="F16" s="15"/>
    </row>
    <row r="17" spans="1:6" s="11" customFormat="1" ht="87" customHeight="1">
      <c r="A17" s="2" t="s">
        <v>32</v>
      </c>
      <c r="B17" s="10" t="s">
        <v>80</v>
      </c>
      <c r="C17" s="1"/>
      <c r="D17" s="1"/>
      <c r="E17" s="5"/>
      <c r="F17" s="6"/>
    </row>
    <row r="18" spans="1:7" s="11" customFormat="1" ht="12.75">
      <c r="A18" s="8"/>
      <c r="B18" s="9"/>
      <c r="C18" s="5" t="s">
        <v>30</v>
      </c>
      <c r="D18" s="1">
        <v>210</v>
      </c>
      <c r="E18" s="5">
        <v>0</v>
      </c>
      <c r="F18" s="6">
        <f>D18*E18</f>
        <v>0</v>
      </c>
      <c r="G18" s="11">
        <v>0</v>
      </c>
    </row>
    <row r="19" spans="1:6" s="11" customFormat="1" ht="12.75">
      <c r="A19" s="16"/>
      <c r="B19" s="17"/>
      <c r="C19" s="14"/>
      <c r="D19" s="14"/>
      <c r="E19" s="14"/>
      <c r="F19" s="15"/>
    </row>
    <row r="20" spans="1:6" s="11" customFormat="1" ht="12.75">
      <c r="A20" s="16"/>
      <c r="B20" s="17"/>
      <c r="C20" s="14"/>
      <c r="D20" s="14"/>
      <c r="E20" s="14"/>
      <c r="F20" s="15"/>
    </row>
    <row r="21" spans="1:6" s="7" customFormat="1" ht="133.5" customHeight="1">
      <c r="A21" s="2" t="s">
        <v>33</v>
      </c>
      <c r="B21" s="246" t="s">
        <v>287</v>
      </c>
      <c r="C21" s="1"/>
      <c r="D21" s="1"/>
      <c r="E21" s="5"/>
      <c r="F21" s="6"/>
    </row>
    <row r="22" spans="1:6" s="7" customFormat="1" ht="12.75">
      <c r="A22" s="8"/>
      <c r="B22" s="9"/>
      <c r="C22" s="5" t="s">
        <v>3</v>
      </c>
      <c r="D22" s="1">
        <v>22</v>
      </c>
      <c r="E22" s="5">
        <v>0</v>
      </c>
      <c r="F22" s="6">
        <f>D22*E22</f>
        <v>0</v>
      </c>
    </row>
    <row r="23" spans="1:6" s="7" customFormat="1" ht="14.25" customHeight="1">
      <c r="A23" s="8"/>
      <c r="B23" s="24"/>
      <c r="C23" s="1"/>
      <c r="D23" s="1"/>
      <c r="E23" s="5"/>
      <c r="F23" s="6"/>
    </row>
    <row r="24" spans="1:6" s="7" customFormat="1" ht="72.75" customHeight="1">
      <c r="A24" s="8" t="s">
        <v>35</v>
      </c>
      <c r="B24" s="10" t="s">
        <v>81</v>
      </c>
      <c r="C24" s="1"/>
      <c r="D24" s="1"/>
      <c r="E24" s="5"/>
      <c r="F24" s="6"/>
    </row>
    <row r="25" spans="1:6" s="7" customFormat="1" ht="14.25" customHeight="1">
      <c r="A25" s="8"/>
      <c r="B25" s="24"/>
      <c r="C25" s="1" t="s">
        <v>3</v>
      </c>
      <c r="D25" s="1">
        <v>114</v>
      </c>
      <c r="E25" s="5">
        <v>0</v>
      </c>
      <c r="F25" s="6">
        <f>D25*E25</f>
        <v>0</v>
      </c>
    </row>
    <row r="26" spans="1:6" s="7" customFormat="1" ht="14.25" customHeight="1">
      <c r="A26" s="8"/>
      <c r="B26" s="24"/>
      <c r="C26" s="1"/>
      <c r="D26" s="1"/>
      <c r="E26" s="5"/>
      <c r="F26" s="6"/>
    </row>
    <row r="27" spans="1:6" s="7" customFormat="1" ht="114.75">
      <c r="A27" s="8" t="s">
        <v>36</v>
      </c>
      <c r="B27" s="10" t="s">
        <v>292</v>
      </c>
      <c r="C27" s="1"/>
      <c r="D27" s="1"/>
      <c r="E27" s="5"/>
      <c r="F27" s="6"/>
    </row>
    <row r="28" spans="1:6" s="7" customFormat="1" ht="14.25" customHeight="1">
      <c r="A28" s="8"/>
      <c r="B28" s="24"/>
      <c r="C28" s="1" t="s">
        <v>3</v>
      </c>
      <c r="D28" s="1">
        <v>21.84</v>
      </c>
      <c r="E28" s="5">
        <v>0</v>
      </c>
      <c r="F28" s="6">
        <f>D28*E28</f>
        <v>0</v>
      </c>
    </row>
    <row r="29" spans="1:6" s="7" customFormat="1" ht="139.5" customHeight="1">
      <c r="A29" s="8" t="s">
        <v>265</v>
      </c>
      <c r="B29" s="246" t="s">
        <v>266</v>
      </c>
      <c r="C29" s="1"/>
      <c r="D29" s="1"/>
      <c r="E29" s="5"/>
      <c r="F29" s="6"/>
    </row>
    <row r="30" spans="1:6" s="7" customFormat="1" ht="76.5">
      <c r="A30" s="8"/>
      <c r="B30" s="10" t="s">
        <v>294</v>
      </c>
      <c r="C30" s="1"/>
      <c r="D30" s="1"/>
      <c r="E30" s="5"/>
      <c r="F30" s="6"/>
    </row>
    <row r="31" spans="1:6" s="7" customFormat="1" ht="14.25" customHeight="1">
      <c r="A31" s="8"/>
      <c r="B31" s="24"/>
      <c r="C31" s="252" t="s">
        <v>30</v>
      </c>
      <c r="D31" s="253">
        <v>82</v>
      </c>
      <c r="E31" s="254">
        <v>0</v>
      </c>
      <c r="F31" s="255">
        <f>D31*E31</f>
        <v>0</v>
      </c>
    </row>
    <row r="32" spans="1:6" s="7" customFormat="1" ht="14.25" customHeight="1">
      <c r="A32" s="8"/>
      <c r="B32" s="24"/>
      <c r="C32" s="1"/>
      <c r="D32" s="1"/>
      <c r="E32" s="5"/>
      <c r="F32" s="6"/>
    </row>
    <row r="33" spans="1:6" s="7" customFormat="1" ht="123.75" customHeight="1">
      <c r="A33" s="8" t="s">
        <v>37</v>
      </c>
      <c r="B33" s="10" t="s">
        <v>91</v>
      </c>
      <c r="C33" s="1"/>
      <c r="D33" s="1"/>
      <c r="E33" s="5"/>
      <c r="F33" s="6"/>
    </row>
    <row r="34" spans="1:6" s="7" customFormat="1" ht="12.75">
      <c r="A34" s="8" t="s">
        <v>254</v>
      </c>
      <c r="B34" s="24" t="s">
        <v>257</v>
      </c>
      <c r="C34" s="1" t="s">
        <v>3</v>
      </c>
      <c r="D34" s="1">
        <v>43</v>
      </c>
      <c r="E34" s="5">
        <v>0</v>
      </c>
      <c r="F34" s="6">
        <f>D34*E34</f>
        <v>0</v>
      </c>
    </row>
    <row r="35" spans="1:6" s="7" customFormat="1" ht="38.25">
      <c r="A35" s="8" t="s">
        <v>255</v>
      </c>
      <c r="B35" s="24" t="s">
        <v>256</v>
      </c>
      <c r="C35" s="64" t="s">
        <v>2</v>
      </c>
      <c r="D35" s="1">
        <v>152</v>
      </c>
      <c r="E35" s="1">
        <v>0</v>
      </c>
      <c r="F35" s="6">
        <f>D35*E35</f>
        <v>0</v>
      </c>
    </row>
    <row r="36" spans="1:6" s="7" customFormat="1" ht="12.75">
      <c r="A36" s="8"/>
      <c r="B36" s="24"/>
      <c r="C36" s="1"/>
      <c r="D36" s="1"/>
      <c r="E36" s="5"/>
      <c r="F36" s="6"/>
    </row>
    <row r="37" spans="1:6" s="7" customFormat="1" ht="89.25">
      <c r="A37" s="2" t="s">
        <v>38</v>
      </c>
      <c r="B37" s="10" t="s">
        <v>89</v>
      </c>
      <c r="C37" s="1"/>
      <c r="D37" s="1"/>
      <c r="E37" s="5"/>
      <c r="F37" s="6"/>
    </row>
    <row r="38" spans="1:6" s="7" customFormat="1" ht="12.75">
      <c r="A38" s="8"/>
      <c r="B38" s="9"/>
      <c r="C38" s="5" t="s">
        <v>3</v>
      </c>
      <c r="D38" s="1">
        <v>26</v>
      </c>
      <c r="E38" s="5">
        <v>0</v>
      </c>
      <c r="F38" s="6">
        <f>D38*E38</f>
        <v>0</v>
      </c>
    </row>
    <row r="39" spans="1:6" s="7" customFormat="1" ht="12.75">
      <c r="A39" s="8"/>
      <c r="B39" s="9"/>
      <c r="C39" s="5"/>
      <c r="D39" s="1"/>
      <c r="E39" s="5"/>
      <c r="F39" s="6"/>
    </row>
    <row r="40" spans="1:6" s="7" customFormat="1" ht="127.5">
      <c r="A40" s="8" t="s">
        <v>39</v>
      </c>
      <c r="B40" s="10" t="s">
        <v>92</v>
      </c>
      <c r="C40" s="1"/>
      <c r="D40" s="1"/>
      <c r="E40" s="5"/>
      <c r="F40" s="6"/>
    </row>
    <row r="41" spans="1:6" s="7" customFormat="1" ht="12.75">
      <c r="A41" s="8"/>
      <c r="B41" s="24"/>
      <c r="C41" s="1" t="s">
        <v>3</v>
      </c>
      <c r="D41" s="1">
        <v>26</v>
      </c>
      <c r="E41" s="5">
        <v>0</v>
      </c>
      <c r="F41" s="6">
        <f>D41*E41</f>
        <v>0</v>
      </c>
    </row>
    <row r="42" spans="1:6" s="7" customFormat="1" ht="12.75">
      <c r="A42" s="35"/>
      <c r="B42" s="18"/>
      <c r="C42" s="33"/>
      <c r="D42" s="32"/>
      <c r="E42" s="33"/>
      <c r="F42" s="34"/>
    </row>
    <row r="43" spans="1:6" s="7" customFormat="1" ht="106.5" customHeight="1">
      <c r="A43" s="8" t="s">
        <v>90</v>
      </c>
      <c r="B43" s="10" t="s">
        <v>20</v>
      </c>
      <c r="C43" s="1"/>
      <c r="D43" s="1"/>
      <c r="E43" s="5"/>
      <c r="F43" s="6"/>
    </row>
    <row r="44" spans="1:6" s="7" customFormat="1" ht="15.75" customHeight="1">
      <c r="A44" s="8"/>
      <c r="B44" s="10"/>
      <c r="C44" s="1" t="s">
        <v>14</v>
      </c>
      <c r="D44" s="1">
        <v>9754.8</v>
      </c>
      <c r="E44" s="5">
        <v>0</v>
      </c>
      <c r="F44" s="6">
        <f>D44*E44</f>
        <v>0</v>
      </c>
    </row>
    <row r="45" spans="1:6" s="7" customFormat="1" ht="15.75" customHeight="1">
      <c r="A45" s="8"/>
      <c r="B45" s="10"/>
      <c r="C45" s="1"/>
      <c r="D45" s="1"/>
      <c r="E45" s="5"/>
      <c r="F45" s="6"/>
    </row>
    <row r="46" spans="1:6" ht="13.5" thickBot="1">
      <c r="A46" s="25" t="s">
        <v>15</v>
      </c>
      <c r="B46" s="26"/>
      <c r="C46" s="26"/>
      <c r="D46" s="26"/>
      <c r="E46" s="27"/>
      <c r="F46" s="27">
        <f>SUM(F18:F44)</f>
        <v>0</v>
      </c>
    </row>
  </sheetData>
  <sheetProtection/>
  <mergeCells count="11">
    <mergeCell ref="B10:E10"/>
    <mergeCell ref="B13:E13"/>
    <mergeCell ref="B14:E14"/>
    <mergeCell ref="B12:E12"/>
    <mergeCell ref="B9:E9"/>
    <mergeCell ref="B4:E4"/>
    <mergeCell ref="B5:E5"/>
    <mergeCell ref="B6:E6"/>
    <mergeCell ref="B7:E7"/>
    <mergeCell ref="B8:E8"/>
    <mergeCell ref="B11:E11"/>
  </mergeCells>
  <printOptions/>
  <pageMargins left="1.1023622047244095" right="0.4330708661417323" top="0.5905511811023623" bottom="0.6299212598425197" header="0.1968503937007874" footer="0.15748031496062992"/>
  <pageSetup horizontalDpi="300" verticalDpi="300" orientation="portrait" paperSize="9" scale="99" r:id="rId1"/>
  <headerFooter alignWithMargins="0">
    <oddHeader>&amp;L&amp;"Arial,Bold"MOST VRBOSKA&amp;"Arial,Regular"&amp;9; k.č.871 K.O. VRBOSKA&amp;C
&amp;R&amp;"Arial,Bold"TROŠKOVNIK</oddHeader>
    <oddFooter>&amp;L&amp;8 ožujak 2018.&amp;R&amp;8&amp;P</oddFooter>
  </headerFooter>
  <rowBreaks count="4" manualBreakCount="4">
    <brk id="9" max="5" man="1"/>
    <brk id="12" max="5" man="1"/>
    <brk id="14" max="255" man="1"/>
    <brk id="32" max="5" man="1"/>
  </rowBreaks>
</worksheet>
</file>

<file path=xl/worksheets/sheet6.xml><?xml version="1.0" encoding="utf-8"?>
<worksheet xmlns="http://schemas.openxmlformats.org/spreadsheetml/2006/main" xmlns:r="http://schemas.openxmlformats.org/officeDocument/2006/relationships">
  <sheetPr>
    <tabColor theme="9" tint="-0.24997000396251678"/>
  </sheetPr>
  <dimension ref="A1:I44"/>
  <sheetViews>
    <sheetView zoomScaleSheetLayoutView="100" workbookViewId="0" topLeftCell="A21">
      <selection activeCell="A16" sqref="A16:IV16"/>
    </sheetView>
  </sheetViews>
  <sheetFormatPr defaultColWidth="11.421875" defaultRowHeight="12.75"/>
  <cols>
    <col min="1" max="1" width="6.7109375" style="70" customWidth="1"/>
    <col min="2" max="2" width="31.8515625" style="71" customWidth="1"/>
    <col min="3" max="3" width="8.421875" style="63" customWidth="1"/>
    <col min="4" max="4" width="7.00390625" style="63" bestFit="1" customWidth="1"/>
    <col min="5" max="5" width="9.7109375" style="63" bestFit="1" customWidth="1"/>
    <col min="6" max="6" width="16.00390625" style="60" customWidth="1"/>
    <col min="7" max="16384" width="11.421875" style="62" customWidth="1"/>
  </cols>
  <sheetData>
    <row r="1" spans="1:7" ht="3.75" customHeight="1">
      <c r="A1" s="64"/>
      <c r="B1" s="64"/>
      <c r="G1" s="61"/>
    </row>
    <row r="2" spans="1:7" ht="16.5" customHeight="1">
      <c r="A2" s="12" t="s">
        <v>31</v>
      </c>
      <c r="B2" s="13" t="s">
        <v>23</v>
      </c>
      <c r="G2" s="61"/>
    </row>
    <row r="3" spans="1:7" ht="16.5" customHeight="1">
      <c r="A3" s="12"/>
      <c r="B3" s="13"/>
      <c r="G3" s="61"/>
    </row>
    <row r="4" spans="1:7" ht="126" customHeight="1">
      <c r="A4" s="12"/>
      <c r="B4" s="328" t="s">
        <v>17</v>
      </c>
      <c r="C4" s="329"/>
      <c r="D4" s="329"/>
      <c r="E4" s="329"/>
      <c r="G4" s="61"/>
    </row>
    <row r="5" spans="1:7" ht="152.25" customHeight="1">
      <c r="A5" s="12"/>
      <c r="B5" s="307" t="s">
        <v>284</v>
      </c>
      <c r="C5" s="329"/>
      <c r="D5" s="329"/>
      <c r="E5" s="329"/>
      <c r="G5" s="61"/>
    </row>
    <row r="6" spans="1:7" ht="175.5" customHeight="1">
      <c r="A6" s="12"/>
      <c r="B6" s="307" t="s">
        <v>283</v>
      </c>
      <c r="C6" s="329"/>
      <c r="D6" s="329"/>
      <c r="E6" s="329"/>
      <c r="G6" s="61"/>
    </row>
    <row r="7" spans="1:7" ht="273.75" customHeight="1">
      <c r="A7" s="12"/>
      <c r="B7" s="328" t="s">
        <v>18</v>
      </c>
      <c r="C7" s="329"/>
      <c r="D7" s="329"/>
      <c r="E7" s="329"/>
      <c r="G7" s="61"/>
    </row>
    <row r="8" spans="1:7" ht="58.5" customHeight="1">
      <c r="A8" s="12"/>
      <c r="B8" s="307" t="s">
        <v>285</v>
      </c>
      <c r="C8" s="329"/>
      <c r="D8" s="329"/>
      <c r="E8" s="329"/>
      <c r="G8" s="61"/>
    </row>
    <row r="9" spans="1:7" ht="218.25" customHeight="1">
      <c r="A9" s="12"/>
      <c r="B9" s="325" t="s">
        <v>7</v>
      </c>
      <c r="C9" s="308"/>
      <c r="D9" s="308"/>
      <c r="E9" s="308"/>
      <c r="G9" s="61"/>
    </row>
    <row r="10" spans="1:7" ht="253.5" customHeight="1">
      <c r="A10" s="12"/>
      <c r="B10" s="325" t="s">
        <v>0</v>
      </c>
      <c r="C10" s="325"/>
      <c r="D10" s="325"/>
      <c r="E10" s="325"/>
      <c r="G10" s="61"/>
    </row>
    <row r="11" spans="1:7" ht="185.25" customHeight="1">
      <c r="A11" s="12"/>
      <c r="B11" s="307" t="s">
        <v>286</v>
      </c>
      <c r="C11" s="325"/>
      <c r="D11" s="325"/>
      <c r="E11" s="325"/>
      <c r="G11" s="61"/>
    </row>
    <row r="12" spans="1:7" ht="184.5" customHeight="1">
      <c r="A12" s="12"/>
      <c r="B12" s="325" t="s">
        <v>8</v>
      </c>
      <c r="C12" s="308"/>
      <c r="D12" s="308"/>
      <c r="E12" s="308"/>
      <c r="G12" s="61"/>
    </row>
    <row r="13" spans="1:7" ht="194.25" customHeight="1">
      <c r="A13" s="12"/>
      <c r="B13" s="309" t="s">
        <v>60</v>
      </c>
      <c r="C13" s="325"/>
      <c r="D13" s="325"/>
      <c r="E13" s="325"/>
      <c r="G13" s="61"/>
    </row>
    <row r="14" spans="1:7" ht="12.75">
      <c r="A14" s="12"/>
      <c r="B14" s="309" t="s">
        <v>61</v>
      </c>
      <c r="C14" s="325"/>
      <c r="D14" s="325"/>
      <c r="E14" s="325"/>
      <c r="G14" s="61"/>
    </row>
    <row r="15" spans="1:7" s="71" customFormat="1" ht="342" customHeight="1">
      <c r="A15" s="16"/>
      <c r="B15" s="326" t="s">
        <v>295</v>
      </c>
      <c r="C15" s="327"/>
      <c r="D15" s="327"/>
      <c r="E15" s="327"/>
      <c r="F15" s="132"/>
      <c r="G15" s="257"/>
    </row>
    <row r="16" spans="1:7" s="71" customFormat="1" ht="120.75" customHeight="1">
      <c r="A16" s="16"/>
      <c r="B16" s="326" t="s">
        <v>296</v>
      </c>
      <c r="C16" s="327"/>
      <c r="D16" s="327"/>
      <c r="E16" s="327"/>
      <c r="F16" s="132"/>
      <c r="G16" s="257"/>
    </row>
    <row r="17" spans="1:7" s="67" customFormat="1" ht="36" customHeight="1">
      <c r="A17" s="65" t="s">
        <v>9</v>
      </c>
      <c r="B17" s="65" t="s">
        <v>10</v>
      </c>
      <c r="C17" s="66" t="s">
        <v>11</v>
      </c>
      <c r="D17" s="66" t="s">
        <v>12</v>
      </c>
      <c r="E17" s="66" t="s">
        <v>6</v>
      </c>
      <c r="F17" s="66" t="s">
        <v>13</v>
      </c>
      <c r="G17" s="65"/>
    </row>
    <row r="18" spans="1:2" ht="12.75">
      <c r="A18" s="16"/>
      <c r="B18" s="17"/>
    </row>
    <row r="19" spans="1:6" ht="18">
      <c r="A19" s="324" t="s">
        <v>77</v>
      </c>
      <c r="B19" s="324"/>
      <c r="C19" s="324"/>
      <c r="D19" s="324"/>
      <c r="E19" s="324"/>
      <c r="F19" s="324"/>
    </row>
    <row r="20" spans="1:6" ht="51">
      <c r="A20" s="8" t="s">
        <v>40</v>
      </c>
      <c r="B20" s="246" t="s">
        <v>267</v>
      </c>
      <c r="C20" s="1"/>
      <c r="D20" s="1"/>
      <c r="E20" s="6"/>
      <c r="F20" s="6"/>
    </row>
    <row r="21" spans="1:6" ht="14.25" customHeight="1">
      <c r="A21" s="8"/>
      <c r="B21" s="24"/>
      <c r="C21" s="1" t="s">
        <v>21</v>
      </c>
      <c r="D21" s="1">
        <v>6</v>
      </c>
      <c r="E21" s="6">
        <v>0</v>
      </c>
      <c r="F21" s="6">
        <f>E21*D21</f>
        <v>0</v>
      </c>
    </row>
    <row r="22" spans="1:6" ht="14.25" customHeight="1">
      <c r="A22" s="8"/>
      <c r="B22" s="24"/>
      <c r="C22" s="1"/>
      <c r="D22" s="1"/>
      <c r="E22" s="6"/>
      <c r="F22" s="6"/>
    </row>
    <row r="23" spans="1:6" s="260" customFormat="1" ht="229.5">
      <c r="A23" s="258" t="s">
        <v>34</v>
      </c>
      <c r="B23" s="259" t="s">
        <v>264</v>
      </c>
      <c r="C23" s="1"/>
      <c r="D23" s="1"/>
      <c r="E23" s="6"/>
      <c r="F23" s="6"/>
    </row>
    <row r="24" spans="1:6" s="261" customFormat="1" ht="102">
      <c r="A24" s="258"/>
      <c r="B24" s="248" t="s">
        <v>293</v>
      </c>
      <c r="C24" s="1"/>
      <c r="D24" s="1"/>
      <c r="E24" s="5"/>
      <c r="F24" s="6"/>
    </row>
    <row r="25" spans="1:6" ht="14.25" customHeight="1">
      <c r="A25" s="8"/>
      <c r="B25" s="24"/>
      <c r="C25" s="1"/>
      <c r="D25" s="1"/>
      <c r="E25" s="6"/>
      <c r="F25" s="6"/>
    </row>
    <row r="26" spans="1:6" ht="14.25" customHeight="1">
      <c r="A26" s="8"/>
      <c r="B26" s="24"/>
      <c r="C26" s="1" t="s">
        <v>21</v>
      </c>
      <c r="D26" s="1">
        <v>4</v>
      </c>
      <c r="E26" s="6">
        <v>0</v>
      </c>
      <c r="F26" s="6">
        <f>E26*D26</f>
        <v>0</v>
      </c>
    </row>
    <row r="27" spans="1:6" ht="14.25" customHeight="1">
      <c r="A27" s="8"/>
      <c r="B27" s="24"/>
      <c r="C27" s="1"/>
      <c r="D27" s="1"/>
      <c r="E27" s="6"/>
      <c r="F27" s="6"/>
    </row>
    <row r="28" spans="1:6" ht="153">
      <c r="A28" s="8" t="s">
        <v>268</v>
      </c>
      <c r="B28" s="256" t="s">
        <v>269</v>
      </c>
      <c r="C28" s="1"/>
      <c r="D28" s="1"/>
      <c r="E28" s="6"/>
      <c r="F28" s="6"/>
    </row>
    <row r="29" spans="1:6" ht="14.25" customHeight="1">
      <c r="A29" s="8"/>
      <c r="B29" s="256" t="s">
        <v>270</v>
      </c>
      <c r="C29" s="1"/>
      <c r="D29" s="1"/>
      <c r="E29" s="6"/>
      <c r="F29" s="6"/>
    </row>
    <row r="30" spans="1:6" ht="14.25" customHeight="1">
      <c r="A30" s="8"/>
      <c r="B30" s="24"/>
      <c r="C30" s="252" t="s">
        <v>2</v>
      </c>
      <c r="D30" s="1">
        <f>18*4</f>
        <v>72</v>
      </c>
      <c r="E30" s="6">
        <v>0</v>
      </c>
      <c r="F30" s="6">
        <f>E30*D30</f>
        <v>0</v>
      </c>
    </row>
    <row r="31" spans="1:6" ht="12.75">
      <c r="A31" s="8"/>
      <c r="B31" s="9"/>
      <c r="C31" s="5"/>
      <c r="D31" s="1"/>
      <c r="E31" s="6"/>
      <c r="F31" s="6"/>
    </row>
    <row r="32" spans="1:6" ht="46.5" customHeight="1">
      <c r="A32" s="8" t="s">
        <v>41</v>
      </c>
      <c r="B32" s="10" t="s">
        <v>93</v>
      </c>
      <c r="C32" s="5"/>
      <c r="D32" s="1"/>
      <c r="E32" s="6"/>
      <c r="F32" s="6"/>
    </row>
    <row r="33" spans="1:6" ht="12.75">
      <c r="A33" s="8"/>
      <c r="B33" s="237"/>
      <c r="C33" s="5" t="s">
        <v>1</v>
      </c>
      <c r="D33" s="1">
        <v>2</v>
      </c>
      <c r="E33" s="6">
        <v>0</v>
      </c>
      <c r="F33" s="6">
        <f>E33*D33</f>
        <v>0</v>
      </c>
    </row>
    <row r="34" spans="1:6" ht="12.75">
      <c r="A34" s="8"/>
      <c r="B34" s="237"/>
      <c r="C34" s="5"/>
      <c r="D34" s="5"/>
      <c r="E34" s="6"/>
      <c r="F34" s="6"/>
    </row>
    <row r="35" spans="1:9" ht="51">
      <c r="A35" s="8" t="s">
        <v>42</v>
      </c>
      <c r="B35" s="10" t="s">
        <v>94</v>
      </c>
      <c r="C35" s="5"/>
      <c r="D35" s="1"/>
      <c r="E35" s="6"/>
      <c r="F35" s="6"/>
      <c r="I35" s="62">
        <f>3.5*7.5</f>
        <v>26.25</v>
      </c>
    </row>
    <row r="36" spans="1:6" ht="12.75">
      <c r="A36" s="8"/>
      <c r="B36" s="237"/>
      <c r="C36" s="5" t="s">
        <v>1</v>
      </c>
      <c r="D36" s="1">
        <v>2</v>
      </c>
      <c r="E36" s="6">
        <v>0</v>
      </c>
      <c r="F36" s="6">
        <f>E36*D36</f>
        <v>0</v>
      </c>
    </row>
    <row r="37" spans="1:6" ht="12.75">
      <c r="A37" s="8"/>
      <c r="B37" s="237"/>
      <c r="C37" s="5"/>
      <c r="D37" s="1"/>
      <c r="E37" s="6"/>
      <c r="F37" s="6"/>
    </row>
    <row r="38" spans="1:6" ht="51">
      <c r="A38" s="8" t="s">
        <v>43</v>
      </c>
      <c r="B38" s="10" t="s">
        <v>95</v>
      </c>
      <c r="C38" s="5"/>
      <c r="D38" s="1"/>
      <c r="E38" s="6"/>
      <c r="F38" s="6"/>
    </row>
    <row r="39" spans="1:6" ht="12.75">
      <c r="A39" s="8"/>
      <c r="B39" s="237"/>
      <c r="C39" s="5" t="s">
        <v>1</v>
      </c>
      <c r="D39" s="1">
        <v>120</v>
      </c>
      <c r="E39" s="6">
        <v>0</v>
      </c>
      <c r="F39" s="6">
        <f>E39*D39</f>
        <v>0</v>
      </c>
    </row>
    <row r="40" spans="1:6" ht="12.75">
      <c r="A40" s="8"/>
      <c r="B40" s="237"/>
      <c r="C40" s="5"/>
      <c r="D40" s="1"/>
      <c r="E40" s="6"/>
      <c r="F40" s="6"/>
    </row>
    <row r="41" spans="1:6" ht="51">
      <c r="A41" s="8" t="s">
        <v>263</v>
      </c>
      <c r="B41" s="10" t="s">
        <v>96</v>
      </c>
      <c r="C41" s="5"/>
      <c r="D41" s="1"/>
      <c r="E41" s="6"/>
      <c r="F41" s="6"/>
    </row>
    <row r="42" spans="1:6" ht="12.75">
      <c r="A42" s="8"/>
      <c r="B42" s="237"/>
      <c r="C42" s="5" t="s">
        <v>1</v>
      </c>
      <c r="D42" s="1">
        <v>136</v>
      </c>
      <c r="E42" s="6">
        <v>0</v>
      </c>
      <c r="F42" s="6">
        <f>E42*D42</f>
        <v>0</v>
      </c>
    </row>
    <row r="43" spans="1:6" ht="12.75">
      <c r="A43" s="8"/>
      <c r="B43"/>
      <c r="C43" s="5"/>
      <c r="D43" s="1"/>
      <c r="E43" s="6"/>
      <c r="F43" s="6"/>
    </row>
    <row r="44" spans="1:6" ht="16.5" thickBot="1">
      <c r="A44" s="25" t="s">
        <v>22</v>
      </c>
      <c r="B44" s="68"/>
      <c r="C44" s="68"/>
      <c r="D44" s="68"/>
      <c r="E44" s="27"/>
      <c r="F44" s="69">
        <f>SUM(F20:F43)</f>
        <v>0</v>
      </c>
    </row>
  </sheetData>
  <sheetProtection/>
  <mergeCells count="14">
    <mergeCell ref="B4:E4"/>
    <mergeCell ref="B5:E5"/>
    <mergeCell ref="B6:E6"/>
    <mergeCell ref="B7:E7"/>
    <mergeCell ref="B8:E8"/>
    <mergeCell ref="A19:F19"/>
    <mergeCell ref="B14:E14"/>
    <mergeCell ref="B15:E15"/>
    <mergeCell ref="B9:E9"/>
    <mergeCell ref="B10:E10"/>
    <mergeCell ref="B16:E16"/>
    <mergeCell ref="B11:E11"/>
    <mergeCell ref="B12:E12"/>
    <mergeCell ref="B13:E13"/>
  </mergeCells>
  <printOptions/>
  <pageMargins left="1.1023622047244095" right="0.4330708661417323" top="0.5905511811023623" bottom="0.6299212598425197" header="0.1968503937007874" footer="0.15748031496062992"/>
  <pageSetup horizontalDpi="300" verticalDpi="300" orientation="portrait" paperSize="9"/>
  <headerFooter alignWithMargins="0">
    <oddHeader>&amp;L&amp;"Arial,Bold"MOST VRBOSKA&amp;"Arial,Regular"&amp;9; k.č.871 K.O. VRBOSKA&amp;C
&amp;R&amp;"Arial,Bold"TROŠKOVNIK</oddHeader>
    <oddFooter>&amp;L&amp;8 ožujak 2018.&amp;R&amp;8&amp;P</oddFooter>
  </headerFooter>
  <rowBreaks count="4" manualBreakCount="4">
    <brk id="7" max="5" man="1"/>
    <brk id="9" max="255" man="1"/>
    <brk id="13" max="255" man="1"/>
    <brk id="16" max="255" man="1"/>
  </rowBreaks>
</worksheet>
</file>

<file path=xl/worksheets/sheet7.xml><?xml version="1.0" encoding="utf-8"?>
<worksheet xmlns="http://schemas.openxmlformats.org/spreadsheetml/2006/main" xmlns:r="http://schemas.openxmlformats.org/officeDocument/2006/relationships">
  <dimension ref="A1:F26"/>
  <sheetViews>
    <sheetView tabSelected="1" workbookViewId="0" topLeftCell="A1">
      <selection activeCell="F24" sqref="F24"/>
    </sheetView>
  </sheetViews>
  <sheetFormatPr defaultColWidth="8.8515625" defaultRowHeight="12.75"/>
  <cols>
    <col min="1" max="1" width="8.8515625" style="0" customWidth="1"/>
    <col min="2" max="2" width="28.28125" style="0" customWidth="1"/>
    <col min="3" max="3" width="10.421875" style="0" customWidth="1"/>
    <col min="4" max="4" width="8.8515625" style="0" customWidth="1"/>
    <col min="5" max="5" width="10.7109375" style="0" customWidth="1"/>
    <col min="6" max="6" width="12.8515625" style="0" customWidth="1"/>
  </cols>
  <sheetData>
    <row r="1" spans="1:6" ht="38.25">
      <c r="A1" s="88" t="s">
        <v>9</v>
      </c>
      <c r="B1" s="88" t="s">
        <v>10</v>
      </c>
      <c r="C1" s="89" t="s">
        <v>11</v>
      </c>
      <c r="D1" s="89" t="s">
        <v>12</v>
      </c>
      <c r="E1" s="89" t="s">
        <v>59</v>
      </c>
      <c r="F1" s="89" t="s">
        <v>13</v>
      </c>
    </row>
    <row r="2" spans="1:6" ht="12.75">
      <c r="A2" s="90"/>
      <c r="B2" s="90"/>
      <c r="C2" s="91"/>
      <c r="D2" s="91"/>
      <c r="E2" s="91"/>
      <c r="F2" s="92"/>
    </row>
    <row r="3" spans="1:6" ht="12.75">
      <c r="A3" s="93" t="s">
        <v>66</v>
      </c>
      <c r="B3" s="94" t="s">
        <v>67</v>
      </c>
      <c r="C3" s="91"/>
      <c r="D3" s="91"/>
      <c r="E3" s="91"/>
      <c r="F3" s="92"/>
    </row>
    <row r="4" spans="1:6" ht="12.75">
      <c r="A4" s="93"/>
      <c r="B4" s="94"/>
      <c r="C4" s="91"/>
      <c r="D4" s="91"/>
      <c r="E4" s="91"/>
      <c r="F4" s="92"/>
    </row>
    <row r="5" spans="1:6" ht="21" customHeight="1">
      <c r="A5" s="8" t="s">
        <v>57</v>
      </c>
      <c r="B5" s="18" t="s">
        <v>82</v>
      </c>
      <c r="C5" s="5"/>
      <c r="D5" s="1"/>
      <c r="E5" s="5"/>
      <c r="F5" s="6"/>
    </row>
    <row r="6" spans="1:6" ht="12.75">
      <c r="A6" s="8"/>
      <c r="B6" s="9"/>
      <c r="C6" s="5" t="s">
        <v>1</v>
      </c>
      <c r="D6" s="1">
        <v>1</v>
      </c>
      <c r="E6" s="5">
        <v>0</v>
      </c>
      <c r="F6" s="6">
        <f>D6*E6</f>
        <v>0</v>
      </c>
    </row>
    <row r="7" spans="1:6" ht="78.75" customHeight="1">
      <c r="A7" s="8" t="s">
        <v>271</v>
      </c>
      <c r="B7" s="18" t="s">
        <v>272</v>
      </c>
      <c r="C7" s="5"/>
      <c r="D7" s="1"/>
      <c r="E7" s="5"/>
      <c r="F7" s="6"/>
    </row>
    <row r="8" spans="1:6" ht="12.75">
      <c r="A8" s="8"/>
      <c r="B8" s="9"/>
      <c r="C8" s="5" t="s">
        <v>1</v>
      </c>
      <c r="D8" s="1">
        <v>8</v>
      </c>
      <c r="E8" s="5">
        <v>0</v>
      </c>
      <c r="F8" s="6">
        <f>D8*E8</f>
        <v>0</v>
      </c>
    </row>
    <row r="9" spans="1:6" ht="12.75">
      <c r="A9" s="8" t="s">
        <v>83</v>
      </c>
      <c r="B9" s="9" t="s">
        <v>84</v>
      </c>
      <c r="C9" s="5"/>
      <c r="D9" s="1"/>
      <c r="E9" s="5"/>
      <c r="F9" s="6"/>
    </row>
    <row r="10" spans="1:6" ht="12.75">
      <c r="A10" s="8"/>
      <c r="B10" s="9" t="s">
        <v>87</v>
      </c>
      <c r="C10" s="5" t="s">
        <v>85</v>
      </c>
      <c r="D10" s="1">
        <v>1</v>
      </c>
      <c r="E10" s="5">
        <v>0</v>
      </c>
      <c r="F10" s="6">
        <f>D10*E10</f>
        <v>0</v>
      </c>
    </row>
    <row r="11" spans="1:6" ht="89.25">
      <c r="A11" s="8" t="s">
        <v>273</v>
      </c>
      <c r="B11" s="9" t="s">
        <v>274</v>
      </c>
      <c r="C11" s="5"/>
      <c r="D11" s="1"/>
      <c r="E11" s="5"/>
      <c r="F11" s="6"/>
    </row>
    <row r="12" spans="1:6" ht="12.75">
      <c r="A12" s="8"/>
      <c r="B12" s="9"/>
      <c r="C12" s="5" t="s">
        <v>85</v>
      </c>
      <c r="D12" s="1">
        <v>1</v>
      </c>
      <c r="E12" s="5">
        <v>0</v>
      </c>
      <c r="F12" s="6">
        <f>D12*E12</f>
        <v>0</v>
      </c>
    </row>
    <row r="13" spans="1:6" ht="12.75">
      <c r="A13" s="8"/>
      <c r="B13" s="9"/>
      <c r="C13" s="5"/>
      <c r="D13" s="1"/>
      <c r="E13" s="5"/>
      <c r="F13" s="6"/>
    </row>
    <row r="14" spans="1:6" ht="89.25">
      <c r="A14" s="8" t="s">
        <v>275</v>
      </c>
      <c r="B14" s="9" t="s">
        <v>277</v>
      </c>
      <c r="C14" s="148" t="s">
        <v>276</v>
      </c>
      <c r="D14" s="147">
        <v>1</v>
      </c>
      <c r="E14" s="148">
        <v>0</v>
      </c>
      <c r="F14" s="149">
        <f>E14*D14</f>
        <v>0</v>
      </c>
    </row>
    <row r="15" spans="1:6" ht="12.75">
      <c r="A15" s="8"/>
      <c r="B15" s="9"/>
      <c r="C15" s="5"/>
      <c r="D15" s="1"/>
      <c r="E15" s="5"/>
      <c r="F15" s="6"/>
    </row>
    <row r="16" spans="1:6" ht="16.5" customHeight="1">
      <c r="A16" s="8" t="s">
        <v>58</v>
      </c>
      <c r="B16" s="9" t="s">
        <v>86</v>
      </c>
      <c r="C16" s="5" t="s">
        <v>1</v>
      </c>
      <c r="D16" s="1">
        <v>1</v>
      </c>
      <c r="E16" s="5">
        <v>0</v>
      </c>
      <c r="F16" s="6">
        <f>D16*E16</f>
        <v>0</v>
      </c>
    </row>
    <row r="17" spans="1:6" ht="17.25" customHeight="1">
      <c r="A17" s="8"/>
      <c r="B17" s="9"/>
      <c r="C17" s="5"/>
      <c r="D17" s="1"/>
      <c r="E17" s="5"/>
      <c r="F17" s="6"/>
    </row>
    <row r="18" spans="1:6" ht="76.5">
      <c r="A18" s="8" t="s">
        <v>147</v>
      </c>
      <c r="B18" s="244" t="s">
        <v>297</v>
      </c>
      <c r="C18" s="5"/>
      <c r="D18" s="1"/>
      <c r="E18" s="5"/>
      <c r="F18" s="6"/>
    </row>
    <row r="19" spans="1:6" ht="114.75">
      <c r="A19" s="8"/>
      <c r="B19" s="244" t="s">
        <v>298</v>
      </c>
      <c r="C19" s="5" t="s">
        <v>262</v>
      </c>
      <c r="D19" s="1">
        <f>41*2</f>
        <v>82</v>
      </c>
      <c r="E19" s="5">
        <v>0</v>
      </c>
      <c r="F19" s="6">
        <f>D19*E19</f>
        <v>0</v>
      </c>
    </row>
    <row r="20" spans="1:6" ht="12.75">
      <c r="A20" s="8"/>
      <c r="B20" s="244"/>
      <c r="C20" s="5"/>
      <c r="D20" s="1"/>
      <c r="E20" s="5"/>
      <c r="F20" s="6"/>
    </row>
    <row r="21" spans="1:6" ht="53.25" customHeight="1">
      <c r="A21" s="357" t="s">
        <v>149</v>
      </c>
      <c r="B21" s="358" t="s">
        <v>299</v>
      </c>
      <c r="C21" s="359"/>
      <c r="D21" s="360"/>
      <c r="E21" s="359"/>
      <c r="F21" s="361"/>
    </row>
    <row r="22" spans="1:6" ht="12.75">
      <c r="A22" s="362"/>
      <c r="B22" s="358"/>
      <c r="C22" s="359" t="s">
        <v>1</v>
      </c>
      <c r="D22" s="360">
        <v>1</v>
      </c>
      <c r="E22" s="359">
        <v>0</v>
      </c>
      <c r="F22" s="361">
        <f>D22*E22</f>
        <v>0</v>
      </c>
    </row>
    <row r="23" spans="1:6" ht="15">
      <c r="A23" s="95"/>
      <c r="B23" s="96"/>
      <c r="C23" s="97"/>
      <c r="D23" s="98"/>
      <c r="E23" s="98"/>
      <c r="F23" s="99"/>
    </row>
    <row r="24" spans="1:6" ht="12.75">
      <c r="A24" s="241" t="s">
        <v>65</v>
      </c>
      <c r="B24" s="242" t="s">
        <v>69</v>
      </c>
      <c r="C24" s="242"/>
      <c r="D24" s="242"/>
      <c r="E24" s="242"/>
      <c r="F24" s="243">
        <f>SUM(F5:F23)</f>
        <v>0</v>
      </c>
    </row>
    <row r="25" spans="1:6" ht="15">
      <c r="A25" s="100"/>
      <c r="B25" s="101"/>
      <c r="C25" s="97"/>
      <c r="D25" s="102"/>
      <c r="E25" s="98"/>
      <c r="F25" s="99"/>
    </row>
    <row r="26" spans="1:6" ht="15">
      <c r="A26" s="95"/>
      <c r="B26" s="103"/>
      <c r="C26" s="97"/>
      <c r="D26" s="97"/>
      <c r="E26" s="98"/>
      <c r="F26" s="99"/>
    </row>
  </sheetData>
  <sheetProtection/>
  <printOptions/>
  <pageMargins left="1.1023622047244095" right="0.4330708661417323" top="0.5905511811023623" bottom="0.6299212598425197" header="0.1968503937007874" footer="0.15748031496062992"/>
  <pageSetup horizontalDpi="300" verticalDpi="300" orientation="portrait" paperSize="9" r:id="rId1"/>
  <headerFooter alignWithMargins="0">
    <oddHeader>&amp;L&amp;"Arial,Bold"MOST VRBOSKA&amp;"Arial,Regular"&amp;9; k.č.871 K.O. VRBOSKA&amp;C
&amp;R&amp;"Arial,Bold"TROŠKOVNIK</oddHeader>
    <oddFooter>&amp;L&amp;8 ožujak 2018.&amp;R&amp;8&amp;P</oddFooter>
  </headerFooter>
</worksheet>
</file>

<file path=xl/worksheets/sheet8.xml><?xml version="1.0" encoding="utf-8"?>
<worksheet xmlns="http://schemas.openxmlformats.org/spreadsheetml/2006/main" xmlns:r="http://schemas.openxmlformats.org/officeDocument/2006/relationships">
  <sheetPr>
    <tabColor indexed="35"/>
  </sheetPr>
  <dimension ref="A1:F23"/>
  <sheetViews>
    <sheetView zoomScaleSheetLayoutView="90" zoomScalePageLayoutView="90" workbookViewId="0" topLeftCell="A7">
      <selection activeCell="A4" sqref="A4:IV4"/>
    </sheetView>
  </sheetViews>
  <sheetFormatPr defaultColWidth="8.8515625" defaultRowHeight="12.75"/>
  <cols>
    <col min="1" max="1" width="5.7109375" style="133" customWidth="1"/>
    <col min="2" max="2" width="38.140625" style="120" customWidth="1"/>
    <col min="3" max="3" width="7.140625" style="138" customWidth="1"/>
    <col min="4" max="4" width="8.421875" style="139" customWidth="1"/>
    <col min="5" max="5" width="10.140625" style="132" customWidth="1"/>
    <col min="6" max="6" width="16.421875" style="140" customWidth="1"/>
    <col min="7" max="16384" width="8.8515625" style="62" customWidth="1"/>
  </cols>
  <sheetData>
    <row r="1" spans="1:6" s="105" customFormat="1" ht="24.75" customHeight="1">
      <c r="A1" s="108" t="s">
        <v>260</v>
      </c>
      <c r="B1" s="109" t="s">
        <v>97</v>
      </c>
      <c r="C1" s="240"/>
      <c r="D1" s="240"/>
      <c r="E1" s="240"/>
      <c r="F1" s="240"/>
    </row>
    <row r="2" spans="1:6" s="105" customFormat="1" ht="73.5" customHeight="1">
      <c r="A2" s="330" t="s">
        <v>280</v>
      </c>
      <c r="B2" s="330"/>
      <c r="C2" s="330"/>
      <c r="D2" s="330"/>
      <c r="E2" s="330"/>
      <c r="F2" s="330"/>
    </row>
    <row r="3" spans="1:6" s="105" customFormat="1" ht="119.25" customHeight="1">
      <c r="A3" s="330" t="s">
        <v>290</v>
      </c>
      <c r="B3" s="331"/>
      <c r="C3" s="332"/>
      <c r="D3" s="332"/>
      <c r="E3" s="332"/>
      <c r="F3" s="332"/>
    </row>
    <row r="4" spans="1:6" s="111" customFormat="1" ht="54" customHeight="1">
      <c r="A4" s="333" t="s">
        <v>26</v>
      </c>
      <c r="B4" s="334"/>
      <c r="C4" s="334"/>
      <c r="D4" s="334"/>
      <c r="E4" s="334"/>
      <c r="F4" s="334"/>
    </row>
    <row r="5" spans="1:6" s="111" customFormat="1" ht="87.75" customHeight="1">
      <c r="A5" s="330" t="s">
        <v>27</v>
      </c>
      <c r="B5" s="330"/>
      <c r="C5" s="330"/>
      <c r="D5" s="330"/>
      <c r="E5" s="330"/>
      <c r="F5" s="330"/>
    </row>
    <row r="6" spans="1:6" s="116" customFormat="1" ht="12.75">
      <c r="A6" s="112"/>
      <c r="B6" s="113"/>
      <c r="C6" s="113"/>
      <c r="D6" s="113"/>
      <c r="E6" s="114"/>
      <c r="F6" s="115"/>
    </row>
    <row r="7" spans="1:6" s="116" customFormat="1" ht="15" customHeight="1">
      <c r="A7" s="117"/>
      <c r="B7" s="118" t="s">
        <v>10</v>
      </c>
      <c r="C7" s="110" t="s">
        <v>98</v>
      </c>
      <c r="D7" s="110" t="s">
        <v>99</v>
      </c>
      <c r="E7" s="110" t="s">
        <v>100</v>
      </c>
      <c r="F7" s="110" t="s">
        <v>101</v>
      </c>
    </row>
    <row r="8" spans="1:6" s="125" customFormat="1" ht="12.75">
      <c r="A8" s="119"/>
      <c r="B8" s="120"/>
      <c r="C8" s="121"/>
      <c r="D8" s="122"/>
      <c r="E8" s="123"/>
      <c r="F8" s="124"/>
    </row>
    <row r="9" spans="1:6" s="111" customFormat="1" ht="87.75" customHeight="1">
      <c r="A9" s="119" t="s">
        <v>102</v>
      </c>
      <c r="B9" s="126" t="s">
        <v>103</v>
      </c>
      <c r="C9" s="127"/>
      <c r="D9" s="127"/>
      <c r="E9" s="128"/>
      <c r="F9" s="129"/>
    </row>
    <row r="10" spans="1:6" ht="15.75" customHeight="1">
      <c r="A10" s="119"/>
      <c r="B10" s="106"/>
      <c r="C10" s="130" t="s">
        <v>104</v>
      </c>
      <c r="D10" s="131">
        <v>340</v>
      </c>
      <c r="E10" s="132">
        <v>0</v>
      </c>
      <c r="F10" s="124">
        <f>D10*E10</f>
        <v>0</v>
      </c>
    </row>
    <row r="11" spans="1:6" ht="15.75" customHeight="1">
      <c r="A11" s="119"/>
      <c r="B11" s="106"/>
      <c r="C11" s="130"/>
      <c r="D11" s="131"/>
      <c r="F11" s="124"/>
    </row>
    <row r="12" spans="1:6" ht="167.25" customHeight="1">
      <c r="A12" s="119" t="s">
        <v>105</v>
      </c>
      <c r="B12" s="120" t="s">
        <v>79</v>
      </c>
      <c r="C12" s="130"/>
      <c r="D12" s="131"/>
      <c r="F12" s="124"/>
    </row>
    <row r="13" spans="1:6" ht="15.75" customHeight="1">
      <c r="A13" s="119"/>
      <c r="B13" s="106"/>
      <c r="C13" s="130" t="s">
        <v>2</v>
      </c>
      <c r="D13" s="131">
        <v>148</v>
      </c>
      <c r="E13" s="132">
        <v>0</v>
      </c>
      <c r="F13" s="124">
        <f>D13*E13</f>
        <v>0</v>
      </c>
    </row>
    <row r="14" spans="2:6" ht="12.75">
      <c r="B14" s="134"/>
      <c r="C14" s="134"/>
      <c r="D14" s="134"/>
      <c r="E14" s="60"/>
      <c r="F14" s="135"/>
    </row>
    <row r="15" spans="1:6" ht="38.25">
      <c r="A15" s="119" t="s">
        <v>115</v>
      </c>
      <c r="B15" s="247" t="s">
        <v>282</v>
      </c>
      <c r="C15" s="49"/>
      <c r="D15" s="50"/>
      <c r="E15" s="49"/>
      <c r="F15" s="51"/>
    </row>
    <row r="16" spans="1:6" ht="12.75">
      <c r="A16" s="47"/>
      <c r="B16" s="48"/>
      <c r="C16" s="49" t="s">
        <v>3</v>
      </c>
      <c r="D16" s="50">
        <v>340</v>
      </c>
      <c r="E16" s="49">
        <v>0</v>
      </c>
      <c r="F16" s="51">
        <f>D16*E16</f>
        <v>0</v>
      </c>
    </row>
    <row r="17" spans="2:6" ht="12.75">
      <c r="B17" s="134"/>
      <c r="C17" s="134"/>
      <c r="D17" s="134"/>
      <c r="E17" s="60"/>
      <c r="F17" s="135"/>
    </row>
    <row r="18" spans="2:6" ht="12.75">
      <c r="B18" s="134"/>
      <c r="C18" s="134"/>
      <c r="D18" s="134"/>
      <c r="E18" s="60"/>
      <c r="F18" s="135"/>
    </row>
    <row r="19" spans="1:6" s="105" customFormat="1" ht="18" customHeight="1">
      <c r="A19" s="108"/>
      <c r="B19" s="335" t="s">
        <v>261</v>
      </c>
      <c r="C19" s="335"/>
      <c r="D19" s="335"/>
      <c r="E19" s="136"/>
      <c r="F19" s="137">
        <f>SUM(F8:F16)</f>
        <v>0</v>
      </c>
    </row>
    <row r="20" spans="2:6" ht="12.75">
      <c r="B20" s="134"/>
      <c r="C20" s="134"/>
      <c r="D20" s="134"/>
      <c r="E20" s="60"/>
      <c r="F20" s="129"/>
    </row>
    <row r="21" spans="2:6" ht="12.75">
      <c r="B21" s="134"/>
      <c r="C21" s="134"/>
      <c r="D21" s="134"/>
      <c r="E21" s="60"/>
      <c r="F21" s="129"/>
    </row>
    <row r="22" spans="2:6" ht="12.75">
      <c r="B22" s="134"/>
      <c r="C22" s="134"/>
      <c r="D22" s="134"/>
      <c r="E22" s="60"/>
      <c r="F22" s="129"/>
    </row>
    <row r="23" spans="2:6" ht="12.75">
      <c r="B23" s="134"/>
      <c r="C23" s="134"/>
      <c r="D23" s="134"/>
      <c r="E23" s="60"/>
      <c r="F23" s="129"/>
    </row>
  </sheetData>
  <sheetProtection/>
  <mergeCells count="5">
    <mergeCell ref="A2:F2"/>
    <mergeCell ref="A3:F3"/>
    <mergeCell ref="A4:F4"/>
    <mergeCell ref="A5:F5"/>
    <mergeCell ref="B19:D19"/>
  </mergeCells>
  <printOptions/>
  <pageMargins left="1.1023622047244095" right="0.4330708661417323" top="0.5905511811023623" bottom="0.6299212598425197" header="0.1968503937007874" footer="0.15748031496062992"/>
  <pageSetup horizontalDpi="300" verticalDpi="300" orientation="portrait" paperSize="9" r:id="rId2"/>
  <headerFooter alignWithMargins="0">
    <oddHeader>&amp;L&amp;"Arial,Bold"MOST VRBOSKA&amp;"Arial,Regular"&amp;9; k.č.871 K.O. VRBOSKA&amp;C
&amp;R&amp;"Arial,Bold"TROŠKOVNIK</oddHeader>
    <oddFooter>&amp;L&amp;8 ožujak 2018.&amp;R&amp;8&amp;P</oddFooter>
  </headerFooter>
  <rowBreaks count="1" manualBreakCount="1">
    <brk id="5" max="255" man="1"/>
  </rowBreaks>
  <drawing r:id="rId1"/>
</worksheet>
</file>

<file path=xl/worksheets/sheet9.xml><?xml version="1.0" encoding="utf-8"?>
<worksheet xmlns="http://schemas.openxmlformats.org/spreadsheetml/2006/main" xmlns:r="http://schemas.openxmlformats.org/officeDocument/2006/relationships">
  <sheetPr>
    <tabColor indexed="35"/>
  </sheetPr>
  <dimension ref="A1:F30"/>
  <sheetViews>
    <sheetView zoomScaleSheetLayoutView="110" zoomScalePageLayoutView="110" workbookViewId="0" topLeftCell="A13">
      <selection activeCell="M35" sqref="M35"/>
    </sheetView>
  </sheetViews>
  <sheetFormatPr defaultColWidth="8.8515625" defaultRowHeight="12.75"/>
  <cols>
    <col min="1" max="1" width="5.7109375" style="133" customWidth="1"/>
    <col min="2" max="2" width="38.140625" style="120" customWidth="1"/>
    <col min="3" max="3" width="5.7109375" style="138" customWidth="1"/>
    <col min="4" max="4" width="8.421875" style="139" customWidth="1"/>
    <col min="5" max="5" width="10.140625" style="132" customWidth="1"/>
    <col min="6" max="6" width="23.140625" style="140" customWidth="1"/>
    <col min="7" max="16384" width="8.8515625" style="62" customWidth="1"/>
  </cols>
  <sheetData>
    <row r="1" spans="1:6" s="105" customFormat="1" ht="24.75" customHeight="1">
      <c r="A1" s="108" t="s">
        <v>106</v>
      </c>
      <c r="B1" s="109" t="s">
        <v>107</v>
      </c>
      <c r="C1" s="136" t="s">
        <v>98</v>
      </c>
      <c r="D1" s="136" t="s">
        <v>99</v>
      </c>
      <c r="E1" s="136" t="s">
        <v>100</v>
      </c>
      <c r="F1" s="136" t="s">
        <v>101</v>
      </c>
    </row>
    <row r="2" spans="1:6" s="105" customFormat="1" ht="18" customHeight="1">
      <c r="A2" s="141"/>
      <c r="B2" s="142"/>
      <c r="C2" s="143"/>
      <c r="D2" s="143"/>
      <c r="E2" s="143"/>
      <c r="F2" s="143"/>
    </row>
    <row r="3" spans="1:6" s="111" customFormat="1" ht="44.25" customHeight="1">
      <c r="A3" s="339" t="s">
        <v>17</v>
      </c>
      <c r="B3" s="339"/>
      <c r="C3" s="339"/>
      <c r="D3" s="339"/>
      <c r="E3" s="339"/>
      <c r="F3" s="339"/>
    </row>
    <row r="4" spans="1:6" s="111" customFormat="1" ht="124.5" customHeight="1">
      <c r="A4" s="340" t="s">
        <v>108</v>
      </c>
      <c r="B4" s="341"/>
      <c r="C4" s="341"/>
      <c r="D4" s="341"/>
      <c r="E4" s="341"/>
      <c r="F4" s="341"/>
    </row>
    <row r="5" spans="1:6" s="111" customFormat="1" ht="90" customHeight="1">
      <c r="A5" s="342" t="s">
        <v>288</v>
      </c>
      <c r="B5" s="336"/>
      <c r="C5" s="336"/>
      <c r="D5" s="336"/>
      <c r="E5" s="336"/>
      <c r="F5" s="336"/>
    </row>
    <row r="6" spans="1:6" s="111" customFormat="1" ht="141" customHeight="1">
      <c r="A6" s="336" t="s">
        <v>18</v>
      </c>
      <c r="B6" s="336"/>
      <c r="C6" s="336"/>
      <c r="D6" s="336"/>
      <c r="E6" s="336"/>
      <c r="F6" s="336"/>
    </row>
    <row r="7" spans="1:6" s="111" customFormat="1" ht="47.25" customHeight="1">
      <c r="A7" s="338" t="s">
        <v>289</v>
      </c>
      <c r="B7" s="343"/>
      <c r="C7" s="344"/>
      <c r="D7" s="344"/>
      <c r="E7" s="344"/>
      <c r="F7" s="344"/>
    </row>
    <row r="8" spans="1:6" s="111" customFormat="1" ht="148.5" customHeight="1">
      <c r="A8" s="344" t="s">
        <v>7</v>
      </c>
      <c r="B8" s="343"/>
      <c r="C8" s="344"/>
      <c r="D8" s="344"/>
      <c r="E8" s="344"/>
      <c r="F8" s="344"/>
    </row>
    <row r="9" spans="1:6" s="111" customFormat="1" ht="156" customHeight="1">
      <c r="A9" s="336" t="s">
        <v>0</v>
      </c>
      <c r="B9" s="336"/>
      <c r="C9" s="336"/>
      <c r="D9" s="336"/>
      <c r="E9" s="336"/>
      <c r="F9" s="336"/>
    </row>
    <row r="10" spans="1:6" s="111" customFormat="1" ht="156" customHeight="1">
      <c r="A10" s="337" t="s">
        <v>109</v>
      </c>
      <c r="B10" s="337"/>
      <c r="C10" s="337"/>
      <c r="D10" s="337"/>
      <c r="E10" s="337"/>
      <c r="F10" s="337"/>
    </row>
    <row r="11" spans="1:6" s="111" customFormat="1" ht="142.5" customHeight="1">
      <c r="A11" s="338" t="s">
        <v>110</v>
      </c>
      <c r="B11" s="338"/>
      <c r="C11" s="338"/>
      <c r="D11" s="338"/>
      <c r="E11" s="338"/>
      <c r="F11" s="338"/>
    </row>
    <row r="12" spans="1:6" s="111" customFormat="1" ht="293.25" customHeight="1">
      <c r="A12" s="338" t="s">
        <v>111</v>
      </c>
      <c r="B12" s="338"/>
      <c r="C12" s="338"/>
      <c r="D12" s="338"/>
      <c r="E12" s="338"/>
      <c r="F12" s="338"/>
    </row>
    <row r="13" spans="1:6" s="111" customFormat="1" ht="37.5" customHeight="1">
      <c r="A13" s="119"/>
      <c r="B13" s="145" t="s">
        <v>112</v>
      </c>
      <c r="C13" s="127"/>
      <c r="D13" s="127"/>
      <c r="E13" s="128"/>
      <c r="F13" s="124"/>
    </row>
    <row r="14" spans="1:6" ht="57.75" customHeight="1">
      <c r="A14" s="119" t="s">
        <v>102</v>
      </c>
      <c r="B14" s="126" t="s">
        <v>78</v>
      </c>
      <c r="C14" s="1"/>
      <c r="D14" s="1"/>
      <c r="E14" s="5"/>
      <c r="F14" s="6"/>
    </row>
    <row r="15" spans="1:6" s="111" customFormat="1" ht="15" customHeight="1">
      <c r="A15" s="238" t="s">
        <v>254</v>
      </c>
      <c r="B15" s="239" t="s">
        <v>259</v>
      </c>
      <c r="C15" s="146" t="s">
        <v>113</v>
      </c>
      <c r="D15" s="147">
        <v>43</v>
      </c>
      <c r="E15" s="148">
        <v>0</v>
      </c>
      <c r="F15" s="149">
        <f>D15*E15</f>
        <v>0</v>
      </c>
    </row>
    <row r="16" spans="1:6" s="111" customFormat="1" ht="15" customHeight="1">
      <c r="A16" s="238" t="s">
        <v>255</v>
      </c>
      <c r="B16" s="239" t="s">
        <v>258</v>
      </c>
      <c r="C16" s="146" t="s">
        <v>113</v>
      </c>
      <c r="D16" s="147">
        <v>43</v>
      </c>
      <c r="E16" s="148">
        <v>0</v>
      </c>
      <c r="F16" s="149">
        <f>D16*E16</f>
        <v>0</v>
      </c>
    </row>
    <row r="17" spans="1:6" s="111" customFormat="1" ht="12.75">
      <c r="A17" s="150"/>
      <c r="B17" s="151"/>
      <c r="C17" s="146"/>
      <c r="D17" s="139"/>
      <c r="E17" s="128"/>
      <c r="F17" s="152"/>
    </row>
    <row r="18" spans="1:6" s="111" customFormat="1" ht="47.25" customHeight="1">
      <c r="A18" s="119" t="s">
        <v>105</v>
      </c>
      <c r="B18" s="126" t="s">
        <v>114</v>
      </c>
      <c r="C18" s="126"/>
      <c r="D18" s="126"/>
      <c r="E18" s="128"/>
      <c r="F18" s="124"/>
    </row>
    <row r="19" spans="1:6" s="111" customFormat="1" ht="15.75" customHeight="1">
      <c r="A19" s="238" t="s">
        <v>254</v>
      </c>
      <c r="B19" s="239" t="s">
        <v>259</v>
      </c>
      <c r="C19" s="5" t="s">
        <v>2</v>
      </c>
      <c r="D19" s="1">
        <v>148</v>
      </c>
      <c r="E19" s="6">
        <v>0</v>
      </c>
      <c r="F19" s="6">
        <f>E19*D19</f>
        <v>0</v>
      </c>
    </row>
    <row r="20" spans="1:6" s="111" customFormat="1" ht="15.75" customHeight="1">
      <c r="A20" s="238" t="s">
        <v>255</v>
      </c>
      <c r="B20" s="239" t="s">
        <v>258</v>
      </c>
      <c r="C20" s="5" t="s">
        <v>2</v>
      </c>
      <c r="D20" s="1">
        <v>148</v>
      </c>
      <c r="E20" s="6">
        <v>0</v>
      </c>
      <c r="F20" s="6">
        <f>E20*D20</f>
        <v>0</v>
      </c>
    </row>
    <row r="21" spans="1:6" s="111" customFormat="1" ht="15.75" customHeight="1">
      <c r="A21" s="238"/>
      <c r="B21" s="153"/>
      <c r="C21" s="5"/>
      <c r="D21" s="1"/>
      <c r="E21" s="6"/>
      <c r="F21" s="6"/>
    </row>
    <row r="22" spans="1:6" ht="38.25">
      <c r="A22" s="119" t="s">
        <v>115</v>
      </c>
      <c r="B22" s="126" t="s">
        <v>116</v>
      </c>
      <c r="C22" s="154"/>
      <c r="D22" s="154"/>
      <c r="F22" s="152"/>
    </row>
    <row r="23" spans="1:6" s="111" customFormat="1" ht="15.75" customHeight="1">
      <c r="A23" s="238" t="s">
        <v>254</v>
      </c>
      <c r="B23" s="239" t="s">
        <v>259</v>
      </c>
      <c r="C23" s="5" t="s">
        <v>1</v>
      </c>
      <c r="D23" s="1">
        <v>3</v>
      </c>
      <c r="E23" s="6">
        <v>0</v>
      </c>
      <c r="F23" s="6">
        <f>E23*D23</f>
        <v>0</v>
      </c>
    </row>
    <row r="24" spans="1:6" s="111" customFormat="1" ht="15.75" customHeight="1">
      <c r="A24" s="238" t="s">
        <v>255</v>
      </c>
      <c r="B24" s="239" t="s">
        <v>258</v>
      </c>
      <c r="C24" s="5" t="s">
        <v>1</v>
      </c>
      <c r="D24" s="1">
        <v>3</v>
      </c>
      <c r="E24" s="6">
        <v>0</v>
      </c>
      <c r="F24" s="6">
        <f>E24*D24</f>
        <v>0</v>
      </c>
    </row>
    <row r="25" spans="1:6" s="111" customFormat="1" ht="15.75" customHeight="1">
      <c r="A25" s="238"/>
      <c r="B25" s="239"/>
      <c r="C25" s="5"/>
      <c r="D25" s="1"/>
      <c r="E25" s="6"/>
      <c r="F25" s="6"/>
    </row>
    <row r="26" spans="1:6" s="105" customFormat="1" ht="12.75">
      <c r="A26" s="108" t="s">
        <v>106</v>
      </c>
      <c r="B26" s="109" t="s">
        <v>117</v>
      </c>
      <c r="C26" s="136"/>
      <c r="D26" s="136"/>
      <c r="E26" s="136"/>
      <c r="F26" s="137">
        <f>F15+F19+F23</f>
        <v>0</v>
      </c>
    </row>
    <row r="27" spans="2:6" ht="12.75">
      <c r="B27" s="134"/>
      <c r="C27" s="134"/>
      <c r="D27" s="134"/>
      <c r="E27" s="60"/>
      <c r="F27" s="129"/>
    </row>
    <row r="28" spans="2:6" ht="12.75">
      <c r="B28" s="134"/>
      <c r="C28" s="134"/>
      <c r="D28" s="134"/>
      <c r="E28" s="60"/>
      <c r="F28" s="129"/>
    </row>
    <row r="29" spans="2:6" ht="12.75">
      <c r="B29" s="134"/>
      <c r="C29" s="134"/>
      <c r="D29" s="134"/>
      <c r="E29" s="60"/>
      <c r="F29" s="129"/>
    </row>
    <row r="30" spans="2:6" ht="12.75">
      <c r="B30" s="134"/>
      <c r="C30" s="134"/>
      <c r="D30" s="134"/>
      <c r="E30" s="60"/>
      <c r="F30" s="129"/>
    </row>
  </sheetData>
  <sheetProtection/>
  <mergeCells count="10">
    <mergeCell ref="A9:F9"/>
    <mergeCell ref="A10:F10"/>
    <mergeCell ref="A11:F11"/>
    <mergeCell ref="A12:F12"/>
    <mergeCell ref="A3:F3"/>
    <mergeCell ref="A4:F4"/>
    <mergeCell ref="A5:F5"/>
    <mergeCell ref="A6:F6"/>
    <mergeCell ref="A7:F7"/>
    <mergeCell ref="A8:F8"/>
  </mergeCells>
  <printOptions/>
  <pageMargins left="1.1023622047244095" right="0.4330708661417323" top="0.5905511811023623" bottom="0.6299212598425197" header="0.1968503937007874" footer="0.15748031496062992"/>
  <pageSetup horizontalDpi="300" verticalDpi="300" orientation="portrait" paperSize="9" r:id="rId2"/>
  <headerFooter alignWithMargins="0">
    <oddHeader>&amp;L&amp;"Arial,Bold"MOST VRBOSKA&amp;"Arial,Regular"&amp;9; k.č.871 K.O. VRBOSKA&amp;C
&amp;R&amp;"Arial,Bold"TROŠKOVNIK</oddHeader>
    <oddFooter>&amp;L&amp;8 ožujak 2018.&amp;R&amp;8&amp;P</oddFooter>
  </headerFooter>
  <rowBreaks count="1" manualBreakCount="1">
    <brk id="12"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KONSTRUKTOR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STANICA</dc:creator>
  <cp:keywords/>
  <dc:description/>
  <cp:lastModifiedBy>DM</cp:lastModifiedBy>
  <cp:lastPrinted>2018-03-02T13:03:14Z</cp:lastPrinted>
  <dcterms:created xsi:type="dcterms:W3CDTF">2005-09-29T07:50:15Z</dcterms:created>
  <dcterms:modified xsi:type="dcterms:W3CDTF">2019-10-21T11:02:06Z</dcterms:modified>
  <cp:category/>
  <cp:version/>
  <cp:contentType/>
  <cp:contentStatus/>
</cp:coreProperties>
</file>