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8800" windowHeight="12180"/>
  </bookViews>
  <sheets>
    <sheet name="Sheet1" sheetId="1" r:id="rId1"/>
    <sheet name="Sheet2" sheetId="2" r:id="rId2"/>
  </sheets>
  <calcPr calcId="114210"/>
</workbook>
</file>

<file path=xl/calcChain.xml><?xml version="1.0" encoding="utf-8"?>
<calcChain xmlns="http://schemas.openxmlformats.org/spreadsheetml/2006/main">
  <c r="G193" i="1"/>
  <c r="G146"/>
  <c r="G117"/>
  <c r="G69"/>
  <c r="E193"/>
  <c r="G196"/>
</calcChain>
</file>

<file path=xl/comments1.xml><?xml version="1.0" encoding="utf-8"?>
<comments xmlns="http://schemas.openxmlformats.org/spreadsheetml/2006/main">
  <authors>
    <author>korisnik</author>
    <author>mzaninovic</author>
  </authors>
  <commentList>
    <comment ref="G19" authorId="0">
      <text>
        <r>
          <rPr>
            <sz val="9"/>
            <rFont val="Times New Roman"/>
          </rPr>
          <t>Pozicija 172-0</t>
        </r>
      </text>
    </comment>
    <comment ref="G26" authorId="0">
      <text>
        <r>
          <rPr>
            <b/>
            <sz val="9"/>
            <rFont val="Times New Roman"/>
          </rPr>
          <t>korisnik:</t>
        </r>
        <r>
          <rPr>
            <sz val="9"/>
            <rFont val="Times New Roman"/>
          </rPr>
          <t xml:space="preserve">
</t>
        </r>
      </text>
    </comment>
    <comment ref="G117" authorId="1">
      <text>
        <r>
          <rPr>
            <b/>
            <sz val="9"/>
            <rFont val="Tahoma"/>
            <charset val="238"/>
          </rPr>
          <t>mzaninovic:</t>
        </r>
        <r>
          <rPr>
            <sz val="9"/>
            <rFont val="Tahoma"/>
            <charset val="238"/>
          </rPr>
          <t xml:space="preserve">
pozicija 172-0
</t>
        </r>
      </text>
    </comment>
    <comment ref="G150" authorId="1">
      <text>
        <r>
          <rPr>
            <b/>
            <sz val="9"/>
            <rFont val="Tahoma"/>
            <charset val="238"/>
          </rPr>
          <t>mzaninovic:</t>
        </r>
        <r>
          <rPr>
            <sz val="9"/>
            <rFont val="Tahoma"/>
            <charset val="238"/>
          </rPr>
          <t xml:space="preserve">
pozicija 172-1
</t>
        </r>
      </text>
    </comment>
    <comment ref="G163" authorId="1">
      <text>
        <r>
          <rPr>
            <b/>
            <sz val="9"/>
            <rFont val="Tahoma"/>
            <charset val="238"/>
          </rPr>
          <t>mzaninovic:</t>
        </r>
        <r>
          <rPr>
            <sz val="9"/>
            <rFont val="Tahoma"/>
            <charset val="238"/>
          </rPr>
          <t xml:space="preserve">
pozicija 172
</t>
        </r>
      </text>
    </comment>
    <comment ref="G177" authorId="1">
      <text>
        <r>
          <rPr>
            <b/>
            <sz val="9"/>
            <rFont val="Tahoma"/>
            <charset val="238"/>
          </rPr>
          <t>mzaninovic:</t>
        </r>
        <r>
          <rPr>
            <sz val="9"/>
            <rFont val="Tahoma"/>
            <charset val="238"/>
          </rPr>
          <t xml:space="preserve">
Pozicija 090-8</t>
        </r>
      </text>
    </comment>
    <comment ref="G190" authorId="1">
      <text>
        <r>
          <rPr>
            <b/>
            <sz val="9"/>
            <rFont val="Tahoma"/>
            <charset val="238"/>
          </rPr>
          <t>mzaninovic:</t>
        </r>
        <r>
          <rPr>
            <sz val="9"/>
            <rFont val="Tahoma"/>
            <charset val="238"/>
          </rPr>
          <t xml:space="preserve">
171-1</t>
        </r>
      </text>
    </comment>
  </commentList>
</comments>
</file>

<file path=xl/sharedStrings.xml><?xml version="1.0" encoding="utf-8"?>
<sst xmlns="http://schemas.openxmlformats.org/spreadsheetml/2006/main" count="203" uniqueCount="111">
  <si>
    <t>IZVJEŠĆE O IZVRŠENJU PROGRAMA</t>
  </si>
  <si>
    <t>GRAĐENJA KOMUNALNE INFRASTRUKTURE U OPĆINI JELSA ZA 2024.G.</t>
  </si>
  <si>
    <r>
      <rPr>
        <b/>
        <sz val="12"/>
        <color indexed="8"/>
        <rFont val="Times New Roman"/>
        <charset val="238"/>
      </rPr>
      <t>I.</t>
    </r>
    <r>
      <rPr>
        <b/>
        <sz val="7"/>
        <color indexed="8"/>
        <rFont val="Times New Roman"/>
        <charset val="238"/>
      </rPr>
      <t xml:space="preserve">                   </t>
    </r>
    <r>
      <rPr>
        <b/>
        <sz val="12"/>
        <color indexed="8"/>
        <rFont val="Times New Roman"/>
        <charset val="238"/>
      </rPr>
      <t>GRAĐENJE KOMUNALNE INFRASTRUKTURE</t>
    </r>
  </si>
  <si>
    <r>
      <rPr>
        <b/>
        <sz val="11"/>
        <color indexed="8"/>
        <rFont val="Times New Roman"/>
        <charset val="238"/>
      </rPr>
      <t>1.</t>
    </r>
    <r>
      <rPr>
        <b/>
        <sz val="7"/>
        <color indexed="8"/>
        <rFont val="Times New Roman"/>
        <charset val="238"/>
      </rPr>
      <t xml:space="preserve">       </t>
    </r>
    <r>
      <rPr>
        <b/>
        <sz val="11"/>
        <color indexed="8"/>
        <rFont val="Times New Roman"/>
        <charset val="238"/>
      </rPr>
      <t>GRAĐENJE JAVNIH POVRŠINA</t>
    </r>
  </si>
  <si>
    <t>1.1) Uređenje parkinga u Vrboskoj</t>
  </si>
  <si>
    <t>Opis poslova i iskaz financijskih sredstava:</t>
  </si>
  <si>
    <r>
      <rPr>
        <b/>
        <sz val="11"/>
        <color indexed="8"/>
        <rFont val="Times New Roman"/>
        <charset val="238"/>
      </rPr>
      <t xml:space="preserve">- </t>
    </r>
    <r>
      <rPr>
        <sz val="11"/>
        <color indexed="8"/>
        <rFont val="Times New Roman"/>
        <charset val="238"/>
      </rPr>
      <t>iskop</t>
    </r>
  </si>
  <si>
    <t>-ravnanje</t>
  </si>
  <si>
    <t>Rok izgradnje: prosinac, 2024.godine.</t>
  </si>
  <si>
    <t>Financirano u iznosu od</t>
  </si>
  <si>
    <r>
      <rPr>
        <sz val="7"/>
        <color indexed="8"/>
        <rFont val="Times New Roman"/>
        <charset val="238"/>
      </rPr>
      <t xml:space="preserve"> </t>
    </r>
    <r>
      <rPr>
        <sz val="11"/>
        <color indexed="8"/>
        <rFont val="Times New Roman"/>
        <charset val="238"/>
      </rPr>
      <t>3.030,00 € iz sredstava komunalnog doprinosa</t>
    </r>
  </si>
  <si>
    <t>Planirano</t>
  </si>
  <si>
    <t>Izvršeno</t>
  </si>
  <si>
    <t>1.2) Nabava urbane opreme</t>
  </si>
  <si>
    <t>-nabava klupa</t>
  </si>
  <si>
    <t>11.189,00 € iz sredstava komunalnog doprinosa</t>
  </si>
  <si>
    <t>1.3) Uređenje Trga Vojteha Bride</t>
  </si>
  <si>
    <r>
      <rPr>
        <b/>
        <sz val="11"/>
        <color indexed="8"/>
        <rFont val="Times New Roman"/>
        <charset val="238"/>
      </rPr>
      <t xml:space="preserve">- </t>
    </r>
    <r>
      <rPr>
        <sz val="11"/>
        <color indexed="8"/>
        <rFont val="Times New Roman"/>
        <charset val="238"/>
      </rPr>
      <t xml:space="preserve">  građevinski radovi </t>
    </r>
  </si>
  <si>
    <r>
      <rPr>
        <b/>
        <sz val="11"/>
        <color indexed="8"/>
        <rFont val="Times New Roman"/>
        <charset val="238"/>
      </rPr>
      <t xml:space="preserve">- </t>
    </r>
    <r>
      <rPr>
        <sz val="11"/>
        <color indexed="8"/>
        <rFont val="Times New Roman"/>
        <charset val="238"/>
      </rPr>
      <t xml:space="preserve"> građevinski radovi </t>
    </r>
  </si>
  <si>
    <r>
      <rPr>
        <b/>
        <sz val="11"/>
        <color indexed="8"/>
        <rFont val="Times New Roman"/>
        <charset val="238"/>
      </rPr>
      <t xml:space="preserve">- </t>
    </r>
    <r>
      <rPr>
        <sz val="11"/>
        <color indexed="8"/>
        <rFont val="Times New Roman"/>
        <charset val="238"/>
      </rPr>
      <t xml:space="preserve"> građevinski radovi</t>
    </r>
  </si>
  <si>
    <t>- nabava opreme</t>
  </si>
  <si>
    <t>66.412,40 € iz sredstava komunalnog doprinosa</t>
  </si>
  <si>
    <t>Igralište Moli Park</t>
  </si>
  <si>
    <t>Igralište Vrboska staro</t>
  </si>
  <si>
    <t>Igrališta Vrboska novo</t>
  </si>
  <si>
    <t>Igralište Veli Park</t>
  </si>
  <si>
    <t>Igralište Vrboska zid</t>
  </si>
  <si>
    <r>
      <rPr>
        <b/>
        <sz val="11"/>
        <color indexed="8"/>
        <rFont val="Times New Roman"/>
        <charset val="238"/>
      </rPr>
      <t xml:space="preserve">- </t>
    </r>
    <r>
      <rPr>
        <sz val="11"/>
        <color indexed="8"/>
        <rFont val="Times New Roman"/>
        <charset val="238"/>
      </rPr>
      <t>građevinski radovi</t>
    </r>
  </si>
  <si>
    <r>
      <t xml:space="preserve">             - asfalterski</t>
    </r>
    <r>
      <rPr>
        <sz val="11"/>
        <color indexed="8"/>
        <rFont val="Times New Roman"/>
        <charset val="238"/>
      </rPr>
      <t xml:space="preserve"> radovi</t>
    </r>
  </si>
  <si>
    <t>Ukupno izgradnja javnih površina</t>
  </si>
  <si>
    <r>
      <rPr>
        <b/>
        <sz val="11"/>
        <color indexed="8"/>
        <rFont val="Times New Roman"/>
        <charset val="238"/>
      </rPr>
      <t>2.</t>
    </r>
    <r>
      <rPr>
        <b/>
        <sz val="7"/>
        <color indexed="8"/>
        <rFont val="Times New Roman"/>
        <charset val="238"/>
      </rPr>
      <t xml:space="preserve">       </t>
    </r>
    <r>
      <rPr>
        <b/>
        <sz val="11"/>
        <color indexed="8"/>
        <rFont val="Times New Roman"/>
        <charset val="238"/>
      </rPr>
      <t>GRAĐENJE NERAZVRSTANIH CESTA</t>
    </r>
  </si>
  <si>
    <t>2.1) Sanacija nerazvrstanih cesta</t>
  </si>
  <si>
    <t xml:space="preserve">     - asfaltiranje, betoniranje, zemljani radovi</t>
  </si>
  <si>
    <t>Račić- Jelsa</t>
  </si>
  <si>
    <t>Kokošora- Svirče</t>
  </si>
  <si>
    <t>Zavala- G. Dolac</t>
  </si>
  <si>
    <t>Zastražišće- Sinjava</t>
  </si>
  <si>
    <t>Skozanje- Torac</t>
  </si>
  <si>
    <t>Pokrivenik</t>
  </si>
  <si>
    <t>Medvidina</t>
  </si>
  <si>
    <t>Jedra- Skozanje</t>
  </si>
  <si>
    <t>Kruševo- Ključna</t>
  </si>
  <si>
    <t>Zaraće- Virak</t>
  </si>
  <si>
    <t>Vrh- Prisidnjak</t>
  </si>
  <si>
    <t>Srhov Dolac</t>
  </si>
  <si>
    <t>Zastražišće- Golubinka</t>
  </si>
  <si>
    <t>Jelsa Asfalt</t>
  </si>
  <si>
    <t>Libora</t>
  </si>
  <si>
    <t>Asfalt I. Dolac</t>
  </si>
  <si>
    <t>Kamp I. Dolac</t>
  </si>
  <si>
    <t>Pod Nožicu I. Dolac</t>
  </si>
  <si>
    <t>Vela Stiniva-zid</t>
  </si>
  <si>
    <t>Gdinj- Visoka</t>
  </si>
  <si>
    <t>Ukupno izgradnja nerazvrstanih cesta</t>
  </si>
  <si>
    <r>
      <rPr>
        <b/>
        <sz val="11"/>
        <color indexed="8"/>
        <rFont val="Times New Roman"/>
        <charset val="238"/>
      </rPr>
      <t>3.</t>
    </r>
    <r>
      <rPr>
        <b/>
        <sz val="7"/>
        <color indexed="8"/>
        <rFont val="Times New Roman"/>
        <charset val="238"/>
      </rPr>
      <t xml:space="preserve">       </t>
    </r>
    <r>
      <rPr>
        <b/>
        <sz val="11"/>
        <color indexed="8"/>
        <rFont val="Times New Roman"/>
        <charset val="238"/>
      </rPr>
      <t>GRAĐENJE JAVNE RASVJETE</t>
    </r>
  </si>
  <si>
    <t>3.1) Izgradnja javne rasvjete u naseljima Općine Jelsa</t>
  </si>
  <si>
    <t>nabavka kandelabara i opreme u naseljima Općine Jelsa</t>
  </si>
  <si>
    <t>Ukupno izgradnja javne rasvjete</t>
  </si>
  <si>
    <r>
      <rPr>
        <b/>
        <sz val="11"/>
        <color indexed="8"/>
        <rFont val="Times New Roman"/>
        <charset val="238"/>
      </rPr>
      <t>4.</t>
    </r>
    <r>
      <rPr>
        <b/>
        <sz val="7"/>
        <color indexed="8"/>
        <rFont val="Times New Roman"/>
        <charset val="238"/>
      </rPr>
      <t xml:space="preserve">       </t>
    </r>
    <r>
      <rPr>
        <b/>
        <sz val="11"/>
        <color indexed="8"/>
        <rFont val="Times New Roman"/>
        <charset val="238"/>
      </rPr>
      <t>GRAĐENJE GROBLJA</t>
    </r>
  </si>
  <si>
    <t>4.1) Uređenje Groblja zastražišće</t>
  </si>
  <si>
    <t>-  građevinski radovi</t>
  </si>
  <si>
    <t xml:space="preserve">    </t>
  </si>
  <si>
    <t>Ukupno izgradnja groblja</t>
  </si>
  <si>
    <r>
      <rPr>
        <b/>
        <sz val="11"/>
        <color indexed="8"/>
        <rFont val="Times New Roman"/>
        <charset val="238"/>
      </rPr>
      <t>5.</t>
    </r>
    <r>
      <rPr>
        <b/>
        <sz val="7"/>
        <color indexed="8"/>
        <rFont val="Times New Roman"/>
        <charset val="238"/>
      </rPr>
      <t xml:space="preserve">       </t>
    </r>
    <r>
      <rPr>
        <b/>
        <sz val="11"/>
        <color indexed="8"/>
        <rFont val="Times New Roman"/>
        <charset val="238"/>
      </rPr>
      <t>IZGRADNJA GRAĐEVINA JAVNE ODVODNJE OBORINSKIH VODA</t>
    </r>
  </si>
  <si>
    <t>- izgradnja kanalizacijskog sustava oborinske odvodnje</t>
  </si>
  <si>
    <t>Ukupno izgradnja građevina javne odvodnje oborinskih voda</t>
  </si>
  <si>
    <t>POMOĆI IZ DRŽAVNOG PRORAČUNA</t>
  </si>
  <si>
    <t xml:space="preserve">                                                                                         </t>
  </si>
  <si>
    <t xml:space="preserve">       </t>
  </si>
  <si>
    <t>REPUBLIKA HRVATSKA</t>
  </si>
  <si>
    <t>SPLITSKO-DALMATINSKA ŽUPANIJA</t>
  </si>
  <si>
    <t xml:space="preserve">        </t>
  </si>
  <si>
    <t>ceste</t>
  </si>
  <si>
    <t>j povr</t>
  </si>
  <si>
    <t>j rasvj</t>
  </si>
  <si>
    <t>KLASA: 363-01/23-01/6</t>
  </si>
  <si>
    <t>URBROJ: 2181-26-25-3</t>
  </si>
  <si>
    <t>OPĆINSKA NAČELNICA</t>
  </si>
  <si>
    <t>Marija Marjan</t>
  </si>
  <si>
    <t>OPĆI PRIHODI I PRIMICI</t>
  </si>
  <si>
    <t>289.000,00 € iz Opći prihodi i primici</t>
  </si>
  <si>
    <t>6.685,83 € iz sredstava Opći prihodi i primici</t>
  </si>
  <si>
    <t>19.320,00 € iz sredstava Opći prihodi i primici</t>
  </si>
  <si>
    <t>4.360,00 € iz Opći prihodi i primici</t>
  </si>
  <si>
    <t>16.131,67 € iz sredstava komunalnog doprinosa</t>
  </si>
  <si>
    <t>19.725,00 € iz sredstava Opći prihodi i primici</t>
  </si>
  <si>
    <t>4.121,60 € iz sredstava Opći prihodi i primici</t>
  </si>
  <si>
    <t>16.065 € iz sredstava Opći prihodi i primici</t>
  </si>
  <si>
    <t xml:space="preserve">        OPĆINA JELSA</t>
  </si>
  <si>
    <t>UKUPNO GRAĐENJE KOMUN. INFRAST.</t>
  </si>
  <si>
    <t xml:space="preserve">	Na osnovi članka 71. Zakona o komunalnom gospodarstvu     (''NN'' br. 68/18, 110/18, 32/20 i 145/24 ), te članka 48. Statuta Općine Jelsa (''Službeni glasnik Općine Jelsa'' br. 3/21),                                         Općinska načelnica,  d o n o s i </t>
  </si>
  <si>
    <t>Općinska načelnica</t>
  </si>
  <si>
    <t>65.500 € iz sredstava Opći prihodi i primici</t>
  </si>
  <si>
    <t>84.684,50 € iz sredstava komunalnog doprinosa</t>
  </si>
  <si>
    <t xml:space="preserve"> 1.4) Uređenje ulice u Molu Bondu</t>
  </si>
  <si>
    <t>1.5) Uređenje šetnice Basina</t>
  </si>
  <si>
    <t>1.6) Uređenje ulice Braće Batoš</t>
  </si>
  <si>
    <t>1.7) Izgradnja dječjih igrališta</t>
  </si>
  <si>
    <t>95.000,00 € iz sredstava Opći prihodi i primici</t>
  </si>
  <si>
    <t>25.000 € iz sredstava Opći prihodi i primici00</t>
  </si>
  <si>
    <t>20.000,00 € iz sredstava Opći prihodi i primici</t>
  </si>
  <si>
    <t>2.040,50 € iz sredstava komunalnog doprinosa</t>
  </si>
  <si>
    <t>17.709,5 € iz sredstava Opći prihodi i primici</t>
  </si>
  <si>
    <t>KOMUNALNI DOPRINOS</t>
  </si>
  <si>
    <t>1.8) Uređenje šetnice u Jelsi</t>
  </si>
  <si>
    <t>1.9) Uređenje trga u Vrboskoj</t>
  </si>
  <si>
    <t>1.10) Uređenje šetnice u Zavali</t>
  </si>
  <si>
    <t>1.11) Asfaltiranje bočališta u Ivan Dolcu</t>
  </si>
  <si>
    <t>1.12) Uređenje stepenica u Vrboskoj</t>
  </si>
  <si>
    <t>5.1)izgradnja građevina javne odvodnje oborinskih voda</t>
  </si>
  <si>
    <t>Jelsa, 28. srpnja 2025.</t>
  </si>
</sst>
</file>

<file path=xl/styles.xml><?xml version="1.0" encoding="utf-8"?>
<styleSheet xmlns="http://schemas.openxmlformats.org/spreadsheetml/2006/main">
  <numFmts count="4">
    <numFmt numFmtId="8" formatCode="#,##0.00\ &quot;€&quot;;[Red]\-#,##0.00\ &quot;€&quot;"/>
    <numFmt numFmtId="164" formatCode="#,##0.00\ [$€-1];[Red]\-#,##0.00\ [$€-1]"/>
    <numFmt numFmtId="165" formatCode="#,##0\ [$€-1];[Red]\-#,##0\ [$€-1]"/>
    <numFmt numFmtId="166" formatCode="#,##0.00\ [$€-41A]"/>
  </numFmts>
  <fonts count="21">
    <font>
      <sz val="11"/>
      <color theme="1"/>
      <name val="Calibri"/>
      <charset val="238"/>
      <scheme val="minor"/>
    </font>
    <font>
      <sz val="11"/>
      <color indexed="10"/>
      <name val="Calibri"/>
      <charset val="238"/>
    </font>
    <font>
      <sz val="11"/>
      <name val="Calibri"/>
      <charset val="238"/>
    </font>
    <font>
      <sz val="11"/>
      <color indexed="8"/>
      <name val="Times New Roman"/>
      <charset val="238"/>
    </font>
    <font>
      <b/>
      <sz val="11"/>
      <color indexed="8"/>
      <name val="Times New Roman"/>
      <charset val="238"/>
    </font>
    <font>
      <b/>
      <sz val="12"/>
      <color indexed="8"/>
      <name val="Times New Roman"/>
      <charset val="238"/>
    </font>
    <font>
      <b/>
      <sz val="10"/>
      <color indexed="8"/>
      <name val="Times New Roman"/>
      <charset val="238"/>
    </font>
    <font>
      <sz val="10"/>
      <color indexed="8"/>
      <name val="Times New Roman"/>
      <charset val="238"/>
    </font>
    <font>
      <b/>
      <i/>
      <sz val="10"/>
      <color indexed="8"/>
      <name val="Times New Roman"/>
      <charset val="238"/>
    </font>
    <font>
      <b/>
      <sz val="7"/>
      <color indexed="8"/>
      <name val="Times New Roman"/>
      <charset val="238"/>
    </font>
    <font>
      <sz val="7"/>
      <color indexed="8"/>
      <name val="Times New Roman"/>
      <charset val="238"/>
    </font>
    <font>
      <sz val="9"/>
      <name val="Times New Roman"/>
    </font>
    <font>
      <b/>
      <sz val="9"/>
      <name val="Times New Roman"/>
    </font>
    <font>
      <b/>
      <sz val="9"/>
      <name val="Tahoma"/>
      <charset val="238"/>
    </font>
    <font>
      <sz val="9"/>
      <name val="Tahoma"/>
      <charset val="238"/>
    </font>
    <font>
      <sz val="8"/>
      <name val="Calibri"/>
      <charset val="238"/>
    </font>
    <font>
      <sz val="11"/>
      <color indexed="8"/>
      <name val="Times New Roman"/>
      <family val="1"/>
      <charset val="238"/>
    </font>
    <font>
      <sz val="11"/>
      <color indexed="8"/>
      <name val="Calibri"/>
      <charset val="238"/>
    </font>
    <font>
      <b/>
      <i/>
      <sz val="11"/>
      <color indexed="8"/>
      <name val="Calibri"/>
      <family val="2"/>
      <charset val="238"/>
    </font>
    <font>
      <b/>
      <sz val="10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/>
    <xf numFmtId="0" fontId="2" fillId="0" borderId="0" xfId="0" applyFont="1"/>
    <xf numFmtId="0" fontId="0" fillId="2" borderId="0" xfId="0" applyFill="1"/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horizontal="left" vertical="center" indent="8"/>
    </xf>
    <xf numFmtId="0" fontId="4" fillId="0" borderId="0" xfId="0" applyFont="1" applyAlignment="1">
      <alignment horizontal="left" vertical="center" indent="10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left" vertical="center" indent="5"/>
    </xf>
    <xf numFmtId="0" fontId="3" fillId="0" borderId="0" xfId="0" applyFont="1" applyAlignment="1">
      <alignment horizontal="left" vertical="center" indent="7"/>
    </xf>
    <xf numFmtId="0" fontId="4" fillId="0" borderId="0" xfId="0" applyFont="1" applyAlignment="1">
      <alignment vertical="center" wrapText="1"/>
    </xf>
    <xf numFmtId="164" fontId="4" fillId="0" borderId="0" xfId="0" applyNumberFormat="1" applyFont="1" applyAlignment="1">
      <alignment vertical="center" wrapText="1"/>
    </xf>
    <xf numFmtId="164" fontId="4" fillId="0" borderId="0" xfId="0" applyNumberFormat="1" applyFont="1" applyAlignment="1">
      <alignment horizontal="center" vertical="center" wrapText="1"/>
    </xf>
    <xf numFmtId="165" fontId="4" fillId="0" borderId="0" xfId="0" applyNumberFormat="1" applyFont="1" applyBorder="1" applyAlignment="1">
      <alignment horizontal="center" vertical="center" wrapText="1"/>
    </xf>
    <xf numFmtId="164" fontId="4" fillId="0" borderId="0" xfId="0" applyNumberFormat="1" applyFont="1" applyBorder="1" applyAlignment="1">
      <alignment horizontal="center" vertical="center" wrapText="1"/>
    </xf>
    <xf numFmtId="4" fontId="4" fillId="0" borderId="0" xfId="0" applyNumberFormat="1" applyFont="1" applyAlignment="1">
      <alignment vertical="center" wrapText="1"/>
    </xf>
    <xf numFmtId="0" fontId="4" fillId="0" borderId="0" xfId="0" applyFont="1" applyAlignment="1">
      <alignment horizontal="left" vertical="center" indent="5"/>
    </xf>
    <xf numFmtId="0" fontId="4" fillId="0" borderId="0" xfId="0" applyFont="1" applyAlignment="1">
      <alignment horizontal="center" vertical="center" wrapText="1"/>
    </xf>
    <xf numFmtId="0" fontId="3" fillId="2" borderId="0" xfId="0" applyFont="1" applyFill="1" applyAlignment="1">
      <alignment vertical="center"/>
    </xf>
    <xf numFmtId="165" fontId="4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166" fontId="0" fillId="2" borderId="1" xfId="0" applyNumberFormat="1" applyFill="1" applyBorder="1"/>
    <xf numFmtId="0" fontId="0" fillId="0" borderId="0" xfId="0" applyAlignment="1"/>
    <xf numFmtId="164" fontId="0" fillId="0" borderId="0" xfId="0" applyNumberFormat="1"/>
    <xf numFmtId="0" fontId="18" fillId="0" borderId="0" xfId="0" applyFont="1"/>
    <xf numFmtId="0" fontId="17" fillId="0" borderId="0" xfId="0" applyFont="1"/>
    <xf numFmtId="4" fontId="0" fillId="0" borderId="0" xfId="0" applyNumberFormat="1"/>
    <xf numFmtId="8" fontId="0" fillId="0" borderId="0" xfId="0" applyNumberFormat="1" applyBorder="1"/>
    <xf numFmtId="0" fontId="0" fillId="0" borderId="0" xfId="0" applyBorder="1"/>
    <xf numFmtId="164" fontId="4" fillId="0" borderId="0" xfId="0" applyNumberFormat="1" applyFont="1" applyBorder="1" applyAlignment="1">
      <alignment vertical="center" wrapText="1"/>
    </xf>
    <xf numFmtId="4" fontId="0" fillId="0" borderId="0" xfId="0" applyNumberFormat="1" applyBorder="1"/>
    <xf numFmtId="164" fontId="4" fillId="0" borderId="0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164" fontId="16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6" fillId="0" borderId="3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4" fontId="4" fillId="0" borderId="0" xfId="0" applyNumberFormat="1" applyFont="1" applyAlignment="1">
      <alignment horizontal="center" vertical="center" wrapText="1"/>
    </xf>
    <xf numFmtId="165" fontId="4" fillId="0" borderId="1" xfId="0" applyNumberFormat="1" applyFont="1" applyBorder="1" applyAlignment="1">
      <alignment horizontal="center" vertical="center" wrapText="1"/>
    </xf>
    <xf numFmtId="165" fontId="4" fillId="0" borderId="3" xfId="0" applyNumberFormat="1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164" fontId="16" fillId="0" borderId="6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447675</xdr:colOff>
      <xdr:row>198</xdr:row>
      <xdr:rowOff>0</xdr:rowOff>
    </xdr:from>
    <xdr:to>
      <xdr:col>4</xdr:col>
      <xdr:colOff>428625</xdr:colOff>
      <xdr:row>201</xdr:row>
      <xdr:rowOff>76200</xdr:rowOff>
    </xdr:to>
    <xdr:pic>
      <xdr:nvPicPr>
        <xdr:cNvPr id="103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37738050"/>
          <a:ext cx="58102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447675</xdr:colOff>
      <xdr:row>204</xdr:row>
      <xdr:rowOff>38100</xdr:rowOff>
    </xdr:from>
    <xdr:to>
      <xdr:col>4</xdr:col>
      <xdr:colOff>514350</xdr:colOff>
      <xdr:row>208</xdr:row>
      <xdr:rowOff>0</xdr:rowOff>
    </xdr:to>
    <xdr:pic>
      <xdr:nvPicPr>
        <xdr:cNvPr id="103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247900" y="38919150"/>
          <a:ext cx="66675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221"/>
  <sheetViews>
    <sheetView tabSelected="1" topLeftCell="A79" workbookViewId="0">
      <selection activeCell="C217" sqref="C217"/>
    </sheetView>
  </sheetViews>
  <sheetFormatPr defaultColWidth="9" defaultRowHeight="15"/>
  <cols>
    <col min="5" max="5" width="10.7109375" customWidth="1"/>
    <col min="6" max="6" width="9" style="3"/>
    <col min="7" max="7" width="11.85546875" style="3" customWidth="1"/>
    <col min="9" max="9" width="11.7109375" customWidth="1"/>
    <col min="13" max="13" width="11.85546875" bestFit="1" customWidth="1"/>
    <col min="15" max="15" width="11.5703125" bestFit="1" customWidth="1"/>
  </cols>
  <sheetData>
    <row r="1" spans="1:10">
      <c r="A1" s="28"/>
    </row>
    <row r="2" spans="1:10" ht="15" customHeight="1">
      <c r="A2" s="38" t="s">
        <v>90</v>
      </c>
      <c r="B2" s="38"/>
      <c r="C2" s="38"/>
      <c r="D2" s="38"/>
      <c r="E2" s="38"/>
      <c r="F2" s="38"/>
      <c r="G2" s="38"/>
      <c r="H2" s="38"/>
      <c r="I2" s="38"/>
    </row>
    <row r="3" spans="1:10">
      <c r="A3" s="38"/>
      <c r="B3" s="38"/>
      <c r="C3" s="38"/>
      <c r="D3" s="38"/>
      <c r="E3" s="38"/>
      <c r="F3" s="38"/>
      <c r="G3" s="38"/>
      <c r="H3" s="38"/>
      <c r="I3" s="38"/>
    </row>
    <row r="4" spans="1:10">
      <c r="A4" s="38"/>
      <c r="B4" s="38"/>
      <c r="C4" s="38"/>
      <c r="D4" s="38"/>
      <c r="E4" s="38"/>
      <c r="F4" s="38"/>
      <c r="G4" s="38"/>
      <c r="H4" s="38"/>
      <c r="I4" s="38"/>
    </row>
    <row r="5" spans="1:10">
      <c r="A5" s="39" t="s">
        <v>0</v>
      </c>
      <c r="B5" s="39"/>
      <c r="C5" s="39"/>
      <c r="D5" s="39"/>
      <c r="E5" s="39"/>
      <c r="F5" s="39"/>
      <c r="G5" s="39"/>
      <c r="H5" s="39"/>
      <c r="I5" s="39"/>
      <c r="J5" s="39"/>
    </row>
    <row r="6" spans="1:10">
      <c r="A6" s="39" t="s">
        <v>1</v>
      </c>
      <c r="B6" s="39"/>
      <c r="C6" s="39"/>
      <c r="D6" s="39"/>
      <c r="E6" s="39"/>
      <c r="F6" s="39"/>
      <c r="G6" s="39"/>
      <c r="H6" s="39"/>
      <c r="I6" s="39"/>
      <c r="J6" s="8"/>
    </row>
    <row r="7" spans="1:10">
      <c r="A7" s="5"/>
    </row>
    <row r="8" spans="1:10" ht="15.75">
      <c r="A8" s="6" t="s">
        <v>2</v>
      </c>
    </row>
    <row r="9" spans="1:10">
      <c r="A9" s="4"/>
    </row>
    <row r="10" spans="1:10">
      <c r="A10" s="7" t="s">
        <v>3</v>
      </c>
    </row>
    <row r="11" spans="1:10">
      <c r="A11" s="8" t="s">
        <v>4</v>
      </c>
    </row>
    <row r="12" spans="1:10">
      <c r="A12" s="5" t="s">
        <v>5</v>
      </c>
    </row>
    <row r="13" spans="1:10">
      <c r="A13" s="8" t="s">
        <v>6</v>
      </c>
    </row>
    <row r="14" spans="1:10">
      <c r="A14" s="5" t="s">
        <v>7</v>
      </c>
    </row>
    <row r="15" spans="1:10">
      <c r="A15" s="9" t="s">
        <v>8</v>
      </c>
    </row>
    <row r="16" spans="1:10">
      <c r="A16" s="5" t="s">
        <v>9</v>
      </c>
    </row>
    <row r="17" spans="1:16">
      <c r="A17" s="10" t="s">
        <v>10</v>
      </c>
      <c r="O17" s="34"/>
      <c r="P17" s="32"/>
    </row>
    <row r="18" spans="1:16" ht="15" customHeight="1">
      <c r="E18" s="36" t="s">
        <v>11</v>
      </c>
      <c r="F18" s="36"/>
      <c r="G18" s="36" t="s">
        <v>12</v>
      </c>
      <c r="H18" s="36"/>
      <c r="M18" s="27"/>
      <c r="O18" s="33"/>
      <c r="P18" s="33"/>
    </row>
    <row r="19" spans="1:16">
      <c r="E19" s="37">
        <v>3000</v>
      </c>
      <c r="F19" s="37"/>
      <c r="G19" s="37">
        <v>3030</v>
      </c>
      <c r="H19" s="37"/>
      <c r="O19" s="33"/>
      <c r="P19" s="33"/>
    </row>
    <row r="20" spans="1:16">
      <c r="A20" s="8" t="s">
        <v>13</v>
      </c>
      <c r="O20" s="33"/>
      <c r="P20" s="33"/>
    </row>
    <row r="21" spans="1:16">
      <c r="A21" s="5" t="s">
        <v>5</v>
      </c>
      <c r="O21" s="34"/>
      <c r="P21" s="32"/>
    </row>
    <row r="22" spans="1:16">
      <c r="A22" s="9" t="s">
        <v>8</v>
      </c>
      <c r="O22" s="30"/>
    </row>
    <row r="23" spans="1:16">
      <c r="A23" s="5" t="s">
        <v>14</v>
      </c>
      <c r="M23" s="31"/>
      <c r="N23" s="32"/>
      <c r="O23" s="27"/>
    </row>
    <row r="24" spans="1:16">
      <c r="A24" s="5" t="s">
        <v>15</v>
      </c>
      <c r="M24" s="35"/>
      <c r="N24" s="35"/>
    </row>
    <row r="25" spans="1:16" ht="15" customHeight="1">
      <c r="A25" s="5"/>
      <c r="E25" s="36" t="s">
        <v>11</v>
      </c>
      <c r="F25" s="36"/>
      <c r="G25" s="36" t="s">
        <v>12</v>
      </c>
      <c r="H25" s="36"/>
      <c r="M25" s="35"/>
      <c r="N25" s="35"/>
    </row>
    <row r="26" spans="1:16">
      <c r="E26" s="37">
        <v>6000</v>
      </c>
      <c r="F26" s="37"/>
      <c r="G26" s="37">
        <v>11189</v>
      </c>
      <c r="H26" s="37"/>
      <c r="M26" s="31"/>
      <c r="N26" s="32"/>
    </row>
    <row r="27" spans="1:16">
      <c r="A27" s="8" t="s">
        <v>16</v>
      </c>
      <c r="M27" s="31"/>
      <c r="N27" s="32"/>
    </row>
    <row r="28" spans="1:16">
      <c r="A28" s="9" t="s">
        <v>5</v>
      </c>
      <c r="M28" s="33"/>
      <c r="N28" s="33"/>
    </row>
    <row r="29" spans="1:16">
      <c r="A29" s="8" t="s">
        <v>17</v>
      </c>
      <c r="M29" s="31"/>
      <c r="N29" s="32"/>
    </row>
    <row r="30" spans="1:16">
      <c r="A30" s="5" t="s">
        <v>8</v>
      </c>
      <c r="B30" s="5"/>
      <c r="C30" s="5"/>
    </row>
    <row r="31" spans="1:16">
      <c r="A31" s="5" t="s">
        <v>9</v>
      </c>
    </row>
    <row r="32" spans="1:16">
      <c r="A32" t="s">
        <v>102</v>
      </c>
    </row>
    <row r="33" spans="1:8">
      <c r="A33" t="s">
        <v>101</v>
      </c>
    </row>
    <row r="34" spans="1:8" ht="15" customHeight="1">
      <c r="E34" s="36" t="s">
        <v>11</v>
      </c>
      <c r="F34" s="36"/>
      <c r="G34" s="36" t="s">
        <v>12</v>
      </c>
      <c r="H34" s="36"/>
    </row>
    <row r="35" spans="1:8">
      <c r="A35" s="5"/>
      <c r="E35" s="37">
        <v>20000</v>
      </c>
      <c r="F35" s="37"/>
      <c r="G35" s="37">
        <v>19750</v>
      </c>
      <c r="H35" s="37"/>
    </row>
    <row r="36" spans="1:8">
      <c r="A36" s="8" t="s">
        <v>94</v>
      </c>
    </row>
    <row r="37" spans="1:8">
      <c r="A37" s="9" t="s">
        <v>5</v>
      </c>
    </row>
    <row r="38" spans="1:8">
      <c r="A38" s="8" t="s">
        <v>18</v>
      </c>
    </row>
    <row r="39" spans="1:8">
      <c r="A39" s="5" t="s">
        <v>8</v>
      </c>
      <c r="B39" s="5"/>
    </row>
    <row r="40" spans="1:8">
      <c r="A40" s="5" t="s">
        <v>9</v>
      </c>
    </row>
    <row r="41" spans="1:8">
      <c r="A41" t="s">
        <v>84</v>
      </c>
    </row>
    <row r="42" spans="1:8" ht="15" customHeight="1">
      <c r="A42" t="s">
        <v>81</v>
      </c>
    </row>
    <row r="43" spans="1:8" ht="15.75" customHeight="1">
      <c r="A43" s="11"/>
      <c r="B43" s="11"/>
      <c r="E43" s="36" t="s">
        <v>11</v>
      </c>
      <c r="F43" s="36"/>
      <c r="G43" s="36" t="s">
        <v>12</v>
      </c>
      <c r="H43" s="36"/>
    </row>
    <row r="44" spans="1:8">
      <c r="A44" s="11"/>
      <c r="B44" s="12"/>
      <c r="E44" s="37">
        <v>23000</v>
      </c>
      <c r="F44" s="37"/>
      <c r="G44" s="37">
        <v>22817.5</v>
      </c>
      <c r="H44" s="37"/>
    </row>
    <row r="45" spans="1:8">
      <c r="A45" s="8" t="s">
        <v>95</v>
      </c>
    </row>
    <row r="46" spans="1:8">
      <c r="A46" s="9" t="s">
        <v>5</v>
      </c>
    </row>
    <row r="47" spans="1:8">
      <c r="A47" s="8" t="s">
        <v>18</v>
      </c>
    </row>
    <row r="48" spans="1:8">
      <c r="A48" s="5" t="s">
        <v>8</v>
      </c>
      <c r="B48" s="5"/>
    </row>
    <row r="49" spans="1:8">
      <c r="A49" s="5" t="s">
        <v>9</v>
      </c>
    </row>
    <row r="50" spans="1:8">
      <c r="A50" t="s">
        <v>82</v>
      </c>
    </row>
    <row r="51" spans="1:8">
      <c r="A51" s="11"/>
      <c r="B51" s="11"/>
      <c r="E51" s="36" t="s">
        <v>11</v>
      </c>
      <c r="F51" s="36"/>
      <c r="G51" s="36" t="s">
        <v>12</v>
      </c>
      <c r="H51" s="36"/>
    </row>
    <row r="52" spans="1:8">
      <c r="A52" s="11"/>
      <c r="B52" s="12"/>
      <c r="E52" s="37">
        <v>20000</v>
      </c>
      <c r="F52" s="37"/>
      <c r="G52" s="37">
        <v>19320</v>
      </c>
      <c r="H52" s="37"/>
    </row>
    <row r="53" spans="1:8">
      <c r="A53" s="8" t="s">
        <v>96</v>
      </c>
    </row>
    <row r="54" spans="1:8">
      <c r="A54" s="9" t="s">
        <v>5</v>
      </c>
    </row>
    <row r="55" spans="1:8">
      <c r="A55" s="8" t="s">
        <v>19</v>
      </c>
    </row>
    <row r="56" spans="1:8">
      <c r="A56" s="5" t="s">
        <v>8</v>
      </c>
      <c r="B56" s="5"/>
    </row>
    <row r="57" spans="1:8">
      <c r="A57" s="5" t="s">
        <v>9</v>
      </c>
    </row>
    <row r="58" spans="1:8">
      <c r="A58" t="s">
        <v>83</v>
      </c>
    </row>
    <row r="59" spans="1:8">
      <c r="A59" s="11"/>
      <c r="B59" s="12"/>
      <c r="E59" s="36" t="s">
        <v>11</v>
      </c>
      <c r="F59" s="36"/>
      <c r="G59" s="36" t="s">
        <v>12</v>
      </c>
      <c r="H59" s="36"/>
    </row>
    <row r="60" spans="1:8">
      <c r="A60" s="8"/>
      <c r="E60" s="37">
        <v>4500</v>
      </c>
      <c r="F60" s="37"/>
      <c r="G60" s="37">
        <v>4360</v>
      </c>
      <c r="H60" s="37"/>
    </row>
    <row r="61" spans="1:8">
      <c r="A61" s="8" t="s">
        <v>97</v>
      </c>
    </row>
    <row r="62" spans="1:8">
      <c r="A62" s="9" t="s">
        <v>5</v>
      </c>
    </row>
    <row r="63" spans="1:8">
      <c r="A63" s="8" t="s">
        <v>19</v>
      </c>
    </row>
    <row r="64" spans="1:8">
      <c r="A64" s="5" t="s">
        <v>20</v>
      </c>
    </row>
    <row r="65" spans="1:8">
      <c r="A65" s="5" t="s">
        <v>8</v>
      </c>
      <c r="B65" s="5"/>
    </row>
    <row r="66" spans="1:8">
      <c r="A66" s="5" t="s">
        <v>9</v>
      </c>
    </row>
    <row r="67" spans="1:8">
      <c r="A67" t="s">
        <v>21</v>
      </c>
    </row>
    <row r="68" spans="1:8">
      <c r="A68" s="11"/>
      <c r="B68" s="11"/>
      <c r="E68" s="36" t="s">
        <v>11</v>
      </c>
      <c r="F68" s="40"/>
      <c r="G68" s="36" t="s">
        <v>12</v>
      </c>
      <c r="H68" s="36"/>
    </row>
    <row r="69" spans="1:8">
      <c r="A69" s="12"/>
      <c r="B69" s="12"/>
      <c r="E69" s="44">
        <v>60000</v>
      </c>
      <c r="F69" s="45"/>
      <c r="G69" s="41">
        <f>SUM(G70:H74)</f>
        <v>66412.399999999994</v>
      </c>
      <c r="H69" s="41"/>
    </row>
    <row r="70" spans="1:8">
      <c r="A70" s="12"/>
      <c r="B70" s="43" t="s">
        <v>22</v>
      </c>
      <c r="C70" s="43"/>
      <c r="D70" s="43"/>
      <c r="E70" s="14"/>
      <c r="F70" s="14"/>
      <c r="G70" s="37">
        <v>19374.3</v>
      </c>
      <c r="H70" s="37"/>
    </row>
    <row r="71" spans="1:8">
      <c r="A71" s="12"/>
      <c r="B71" s="43" t="s">
        <v>23</v>
      </c>
      <c r="C71" s="43"/>
      <c r="D71" s="43"/>
      <c r="E71" s="14"/>
      <c r="F71" s="14"/>
      <c r="G71" s="37">
        <v>3320</v>
      </c>
      <c r="H71" s="37"/>
    </row>
    <row r="72" spans="1:8">
      <c r="A72" s="12"/>
      <c r="B72" s="43" t="s">
        <v>24</v>
      </c>
      <c r="C72" s="43"/>
      <c r="D72" s="43"/>
      <c r="E72" s="14"/>
      <c r="F72" s="14"/>
      <c r="G72" s="37">
        <v>17334.900000000001</v>
      </c>
      <c r="H72" s="37"/>
    </row>
    <row r="73" spans="1:8">
      <c r="A73" s="12"/>
      <c r="B73" s="43" t="s">
        <v>25</v>
      </c>
      <c r="C73" s="43"/>
      <c r="D73" s="43"/>
      <c r="E73" s="14"/>
      <c r="F73" s="14"/>
      <c r="G73" s="37">
        <v>18183.2</v>
      </c>
      <c r="H73" s="37"/>
    </row>
    <row r="74" spans="1:8">
      <c r="A74" s="12"/>
      <c r="B74" s="43" t="s">
        <v>26</v>
      </c>
      <c r="C74" s="43"/>
      <c r="D74" s="43"/>
      <c r="E74" s="14"/>
      <c r="F74" s="14"/>
      <c r="G74" s="37">
        <v>8200</v>
      </c>
      <c r="H74" s="37"/>
    </row>
    <row r="75" spans="1:8">
      <c r="A75" s="8" t="s">
        <v>104</v>
      </c>
    </row>
    <row r="76" spans="1:8">
      <c r="A76" s="9" t="s">
        <v>5</v>
      </c>
    </row>
    <row r="77" spans="1:8">
      <c r="A77" s="8" t="s">
        <v>19</v>
      </c>
    </row>
    <row r="78" spans="1:8">
      <c r="A78" s="5" t="s">
        <v>8</v>
      </c>
      <c r="B78" s="5"/>
    </row>
    <row r="79" spans="1:8">
      <c r="A79" s="5" t="s">
        <v>9</v>
      </c>
    </row>
    <row r="80" spans="1:8">
      <c r="A80" t="s">
        <v>85</v>
      </c>
    </row>
    <row r="81" spans="1:8">
      <c r="A81" s="11"/>
      <c r="B81" s="11"/>
      <c r="E81" s="36" t="s">
        <v>11</v>
      </c>
      <c r="F81" s="36"/>
      <c r="G81" s="36" t="s">
        <v>12</v>
      </c>
      <c r="H81" s="36"/>
    </row>
    <row r="82" spans="1:8">
      <c r="A82" s="16"/>
      <c r="B82" s="12"/>
      <c r="E82" s="37">
        <v>20000</v>
      </c>
      <c r="F82" s="37"/>
      <c r="G82" s="37">
        <v>19725</v>
      </c>
      <c r="H82" s="37"/>
    </row>
    <row r="83" spans="1:8">
      <c r="A83" s="8" t="s">
        <v>105</v>
      </c>
    </row>
    <row r="84" spans="1:8">
      <c r="A84" s="9" t="s">
        <v>5</v>
      </c>
    </row>
    <row r="85" spans="1:8">
      <c r="A85" s="17" t="s">
        <v>27</v>
      </c>
      <c r="H85" s="17"/>
    </row>
    <row r="86" spans="1:8">
      <c r="A86" s="5" t="s">
        <v>8</v>
      </c>
      <c r="B86" s="5"/>
    </row>
    <row r="87" spans="1:8">
      <c r="A87" s="5" t="s">
        <v>9</v>
      </c>
    </row>
    <row r="88" spans="1:8">
      <c r="A88" t="s">
        <v>93</v>
      </c>
    </row>
    <row r="89" spans="1:8">
      <c r="A89" s="11"/>
      <c r="B89" s="11"/>
      <c r="E89" s="36" t="s">
        <v>11</v>
      </c>
      <c r="F89" s="36"/>
      <c r="G89" s="36" t="s">
        <v>12</v>
      </c>
      <c r="H89" s="36"/>
    </row>
    <row r="90" spans="1:8">
      <c r="A90" s="12"/>
      <c r="B90" s="12"/>
      <c r="E90" s="37">
        <v>167500</v>
      </c>
      <c r="F90" s="37"/>
      <c r="G90" s="37">
        <v>84684.5</v>
      </c>
      <c r="H90" s="37"/>
    </row>
    <row r="91" spans="1:8">
      <c r="A91" s="8" t="s">
        <v>106</v>
      </c>
    </row>
    <row r="92" spans="1:8">
      <c r="A92" s="9" t="s">
        <v>5</v>
      </c>
    </row>
    <row r="93" spans="1:8">
      <c r="A93" s="17" t="s">
        <v>27</v>
      </c>
      <c r="H93" s="17"/>
    </row>
    <row r="94" spans="1:8">
      <c r="A94" s="5" t="s">
        <v>8</v>
      </c>
      <c r="B94" s="5"/>
    </row>
    <row r="95" spans="1:8">
      <c r="A95" s="5" t="s">
        <v>9</v>
      </c>
    </row>
    <row r="96" spans="1:8">
      <c r="A96" t="s">
        <v>92</v>
      </c>
    </row>
    <row r="97" spans="1:8">
      <c r="A97" s="11"/>
      <c r="B97" s="11"/>
      <c r="E97" s="36" t="s">
        <v>11</v>
      </c>
      <c r="F97" s="36"/>
      <c r="G97" s="36" t="s">
        <v>12</v>
      </c>
      <c r="H97" s="36"/>
    </row>
    <row r="98" spans="1:8">
      <c r="A98" s="11"/>
      <c r="B98" s="11"/>
      <c r="E98" s="37">
        <v>70000</v>
      </c>
      <c r="F98" s="37"/>
      <c r="G98" s="37">
        <v>65500</v>
      </c>
      <c r="H98" s="37"/>
    </row>
    <row r="99" spans="1:8">
      <c r="A99" s="8" t="s">
        <v>107</v>
      </c>
      <c r="B99" s="11"/>
      <c r="E99" s="18"/>
      <c r="F99" s="18"/>
      <c r="G99" s="18"/>
      <c r="H99" s="18"/>
    </row>
    <row r="100" spans="1:8">
      <c r="A100" s="9" t="s">
        <v>5</v>
      </c>
      <c r="G100" s="18"/>
      <c r="H100" s="18"/>
    </row>
    <row r="101" spans="1:8">
      <c r="A101" s="17" t="s">
        <v>28</v>
      </c>
      <c r="G101" s="18"/>
      <c r="H101" s="18"/>
    </row>
    <row r="102" spans="1:8">
      <c r="A102" s="5" t="s">
        <v>8</v>
      </c>
      <c r="B102" s="5"/>
      <c r="G102" s="18"/>
      <c r="H102" s="18"/>
    </row>
    <row r="103" spans="1:8">
      <c r="A103" s="5" t="s">
        <v>9</v>
      </c>
      <c r="G103" s="18"/>
      <c r="H103" s="18"/>
    </row>
    <row r="104" spans="1:8">
      <c r="A104" t="s">
        <v>86</v>
      </c>
      <c r="G104" s="18"/>
      <c r="H104" s="18"/>
    </row>
    <row r="105" spans="1:8">
      <c r="A105" s="11"/>
      <c r="B105" s="11"/>
      <c r="E105" s="36" t="s">
        <v>11</v>
      </c>
      <c r="F105" s="36"/>
      <c r="G105" s="36" t="s">
        <v>12</v>
      </c>
      <c r="H105" s="36"/>
    </row>
    <row r="106" spans="1:8">
      <c r="A106" s="11"/>
      <c r="B106" s="11"/>
      <c r="E106" s="37">
        <v>0</v>
      </c>
      <c r="F106" s="37"/>
      <c r="G106" s="37">
        <v>4121.6000000000004</v>
      </c>
      <c r="H106" s="37"/>
    </row>
    <row r="107" spans="1:8">
      <c r="A107" s="8" t="s">
        <v>108</v>
      </c>
      <c r="B107" s="11"/>
      <c r="E107" s="18"/>
      <c r="F107" s="18"/>
      <c r="G107" s="18"/>
      <c r="H107" s="18"/>
    </row>
    <row r="108" spans="1:8">
      <c r="A108" s="9" t="s">
        <v>5</v>
      </c>
    </row>
    <row r="109" spans="1:8">
      <c r="A109" s="17" t="s">
        <v>27</v>
      </c>
    </row>
    <row r="110" spans="1:8">
      <c r="A110" s="5" t="s">
        <v>8</v>
      </c>
      <c r="B110" s="5"/>
    </row>
    <row r="111" spans="1:8">
      <c r="A111" s="5" t="s">
        <v>9</v>
      </c>
    </row>
    <row r="112" spans="1:8">
      <c r="A112" t="s">
        <v>87</v>
      </c>
    </row>
    <row r="113" spans="1:8">
      <c r="B113" s="8"/>
      <c r="D113" s="8"/>
      <c r="E113" s="36" t="s">
        <v>11</v>
      </c>
      <c r="F113" s="36"/>
      <c r="G113" s="36" t="s">
        <v>12</v>
      </c>
      <c r="H113" s="36"/>
    </row>
    <row r="114" spans="1:8">
      <c r="B114" s="8"/>
      <c r="D114" s="8"/>
      <c r="E114" s="37">
        <v>0</v>
      </c>
      <c r="F114" s="37"/>
      <c r="G114" s="37">
        <v>16065</v>
      </c>
      <c r="H114" s="37"/>
    </row>
    <row r="115" spans="1:8">
      <c r="B115" s="8" t="s">
        <v>29</v>
      </c>
      <c r="D115" s="8"/>
    </row>
    <row r="116" spans="1:8">
      <c r="B116" s="8"/>
      <c r="D116" s="8"/>
      <c r="E116" s="42" t="s">
        <v>11</v>
      </c>
      <c r="F116" s="42"/>
      <c r="G116" s="42" t="s">
        <v>12</v>
      </c>
      <c r="H116" s="42"/>
    </row>
    <row r="117" spans="1:8">
      <c r="B117" s="8"/>
      <c r="D117" s="8"/>
      <c r="E117" s="41">
        <v>400000</v>
      </c>
      <c r="F117" s="41"/>
      <c r="G117" s="41">
        <f>G19+G26+G35+G44+G52+G60+G69+G82+G90+G98+G106+G114</f>
        <v>336975</v>
      </c>
      <c r="H117" s="41"/>
    </row>
    <row r="118" spans="1:8">
      <c r="A118" s="7" t="s">
        <v>30</v>
      </c>
    </row>
    <row r="119" spans="1:8">
      <c r="A119" s="8" t="s">
        <v>31</v>
      </c>
    </row>
    <row r="120" spans="1:8">
      <c r="A120" s="8"/>
      <c r="B120" s="5" t="s">
        <v>32</v>
      </c>
    </row>
    <row r="121" spans="1:8">
      <c r="A121" s="8"/>
      <c r="B121" t="s">
        <v>33</v>
      </c>
      <c r="G121" s="25">
        <v>17810</v>
      </c>
    </row>
    <row r="122" spans="1:8">
      <c r="A122" s="8"/>
      <c r="B122" s="5" t="s">
        <v>34</v>
      </c>
      <c r="G122" s="25">
        <v>2025.2</v>
      </c>
    </row>
    <row r="123" spans="1:8">
      <c r="A123" s="8"/>
      <c r="B123" s="5" t="s">
        <v>35</v>
      </c>
      <c r="G123" s="25">
        <v>20932.37</v>
      </c>
    </row>
    <row r="124" spans="1:8">
      <c r="A124" s="8"/>
      <c r="B124" s="5" t="s">
        <v>36</v>
      </c>
      <c r="G124" s="25">
        <v>5001.66</v>
      </c>
    </row>
    <row r="125" spans="1:8">
      <c r="A125" s="8"/>
      <c r="B125" s="5" t="s">
        <v>37</v>
      </c>
      <c r="G125" s="25">
        <v>5640.6</v>
      </c>
    </row>
    <row r="126" spans="1:8">
      <c r="A126" s="8"/>
      <c r="B126" s="5" t="s">
        <v>38</v>
      </c>
      <c r="G126" s="25">
        <v>4539</v>
      </c>
    </row>
    <row r="127" spans="1:8">
      <c r="A127" s="8"/>
      <c r="B127" s="5" t="s">
        <v>37</v>
      </c>
      <c r="G127" s="25">
        <v>7507.2</v>
      </c>
    </row>
    <row r="128" spans="1:8">
      <c r="A128" s="8"/>
      <c r="B128" s="5" t="s">
        <v>39</v>
      </c>
      <c r="G128" s="25">
        <v>15147</v>
      </c>
    </row>
    <row r="129" spans="1:7">
      <c r="A129" s="8"/>
      <c r="B129" s="5" t="s">
        <v>40</v>
      </c>
      <c r="G129" s="25">
        <v>5538</v>
      </c>
    </row>
    <row r="130" spans="1:7">
      <c r="A130" s="8"/>
      <c r="B130" s="5" t="s">
        <v>41</v>
      </c>
      <c r="G130" s="25">
        <v>10200</v>
      </c>
    </row>
    <row r="131" spans="1:7">
      <c r="A131" s="8"/>
      <c r="B131" s="5" t="s">
        <v>42</v>
      </c>
      <c r="G131" s="25">
        <v>19465</v>
      </c>
    </row>
    <row r="132" spans="1:7">
      <c r="A132" s="8"/>
      <c r="B132" s="5" t="s">
        <v>43</v>
      </c>
      <c r="G132" s="25">
        <v>6834</v>
      </c>
    </row>
    <row r="133" spans="1:7">
      <c r="A133" s="8"/>
      <c r="B133" s="5" t="s">
        <v>44</v>
      </c>
      <c r="G133" s="25">
        <v>11463.1</v>
      </c>
    </row>
    <row r="134" spans="1:7">
      <c r="A134" s="8"/>
      <c r="B134" s="5" t="s">
        <v>45</v>
      </c>
      <c r="G134" s="25">
        <v>14400</v>
      </c>
    </row>
    <row r="135" spans="1:7">
      <c r="A135" s="8"/>
      <c r="B135" s="5" t="s">
        <v>46</v>
      </c>
      <c r="G135" s="25">
        <v>60020.58</v>
      </c>
    </row>
    <row r="136" spans="1:7">
      <c r="A136" s="8"/>
      <c r="B136" s="5" t="s">
        <v>47</v>
      </c>
      <c r="G136" s="25">
        <v>43515</v>
      </c>
    </row>
    <row r="137" spans="1:7">
      <c r="A137" s="8"/>
      <c r="B137" s="5" t="s">
        <v>48</v>
      </c>
      <c r="G137" s="25">
        <v>18020.963</v>
      </c>
    </row>
    <row r="138" spans="1:7">
      <c r="A138" s="8"/>
      <c r="B138" s="5" t="s">
        <v>49</v>
      </c>
      <c r="G138" s="25">
        <v>3994.64</v>
      </c>
    </row>
    <row r="139" spans="1:7">
      <c r="A139" s="8"/>
      <c r="B139" s="5" t="s">
        <v>50</v>
      </c>
      <c r="G139" s="25">
        <v>10727.2</v>
      </c>
    </row>
    <row r="140" spans="1:7">
      <c r="A140" s="8"/>
      <c r="B140" s="5" t="s">
        <v>51</v>
      </c>
      <c r="G140" s="25">
        <v>4000</v>
      </c>
    </row>
    <row r="141" spans="1:7">
      <c r="A141" s="8"/>
      <c r="B141" s="5" t="s">
        <v>52</v>
      </c>
      <c r="G141" s="25">
        <v>2218.4899999999998</v>
      </c>
    </row>
    <row r="142" spans="1:7">
      <c r="A142" s="5" t="s">
        <v>8</v>
      </c>
      <c r="B142" s="5"/>
    </row>
    <row r="143" spans="1:7">
      <c r="A143" s="5" t="s">
        <v>9</v>
      </c>
    </row>
    <row r="144" spans="1:7">
      <c r="A144" s="47" t="s">
        <v>80</v>
      </c>
      <c r="B144" s="47"/>
      <c r="C144" s="47"/>
      <c r="D144" s="47"/>
    </row>
    <row r="145" spans="1:8">
      <c r="E145" s="36" t="s">
        <v>11</v>
      </c>
      <c r="F145" s="36"/>
      <c r="G145" s="36" t="s">
        <v>12</v>
      </c>
      <c r="H145" s="36"/>
    </row>
    <row r="146" spans="1:8">
      <c r="E146" s="37">
        <v>380000</v>
      </c>
      <c r="F146" s="37"/>
      <c r="G146" s="37">
        <f>SUM(G121:G141)</f>
        <v>289000.00300000003</v>
      </c>
      <c r="H146" s="37"/>
    </row>
    <row r="147" spans="1:8">
      <c r="E147" s="13"/>
      <c r="F147" s="13"/>
      <c r="G147" s="13"/>
      <c r="H147" s="13"/>
    </row>
    <row r="148" spans="1:8">
      <c r="B148" s="8" t="s">
        <v>53</v>
      </c>
    </row>
    <row r="149" spans="1:8">
      <c r="B149" s="8"/>
      <c r="E149" s="42" t="s">
        <v>11</v>
      </c>
      <c r="F149" s="42"/>
      <c r="G149" s="42" t="s">
        <v>12</v>
      </c>
      <c r="H149" s="42"/>
    </row>
    <row r="150" spans="1:8">
      <c r="B150" s="8"/>
      <c r="E150" s="41">
        <v>380000</v>
      </c>
      <c r="F150" s="41"/>
      <c r="G150" s="41">
        <v>289000</v>
      </c>
      <c r="H150" s="41"/>
    </row>
    <row r="151" spans="1:8">
      <c r="B151" s="8"/>
      <c r="E151" s="14"/>
      <c r="F151" s="14"/>
      <c r="G151" s="15"/>
      <c r="H151" s="15"/>
    </row>
    <row r="152" spans="1:8">
      <c r="A152" s="7" t="s">
        <v>54</v>
      </c>
    </row>
    <row r="153" spans="1:8">
      <c r="A153" s="17" t="s">
        <v>55</v>
      </c>
    </row>
    <row r="154" spans="1:8">
      <c r="A154" s="5" t="s">
        <v>5</v>
      </c>
    </row>
    <row r="155" spans="1:8">
      <c r="A155" s="5" t="s">
        <v>56</v>
      </c>
      <c r="B155" s="5"/>
      <c r="C155" s="5"/>
      <c r="D155" s="5"/>
    </row>
    <row r="156" spans="1:8">
      <c r="A156" s="5" t="s">
        <v>8</v>
      </c>
      <c r="B156" s="5"/>
    </row>
    <row r="157" spans="1:8">
      <c r="A157" s="5" t="s">
        <v>9</v>
      </c>
    </row>
    <row r="158" spans="1:8">
      <c r="A158" s="47" t="s">
        <v>98</v>
      </c>
      <c r="B158" s="47"/>
      <c r="C158" s="47"/>
      <c r="D158" s="47"/>
      <c r="E158" s="47"/>
    </row>
    <row r="159" spans="1:8">
      <c r="A159" s="12"/>
      <c r="B159" s="12"/>
      <c r="E159" s="36" t="s">
        <v>11</v>
      </c>
      <c r="F159" s="36"/>
      <c r="G159" s="36" t="s">
        <v>12</v>
      </c>
      <c r="H159" s="36"/>
    </row>
    <row r="160" spans="1:8">
      <c r="A160" s="9"/>
      <c r="E160" s="37">
        <v>132000</v>
      </c>
      <c r="F160" s="37"/>
      <c r="G160" s="37">
        <v>95000</v>
      </c>
      <c r="H160" s="37"/>
    </row>
    <row r="161" spans="1:8">
      <c r="B161" s="39" t="s">
        <v>57</v>
      </c>
      <c r="C161" s="39"/>
      <c r="D161" s="39"/>
      <c r="E161" s="39"/>
    </row>
    <row r="162" spans="1:8">
      <c r="B162" s="8"/>
      <c r="E162" s="42" t="s">
        <v>11</v>
      </c>
      <c r="F162" s="42"/>
      <c r="G162" s="42" t="s">
        <v>12</v>
      </c>
      <c r="H162" s="42"/>
    </row>
    <row r="163" spans="1:8">
      <c r="B163" s="8"/>
      <c r="E163" s="41">
        <v>132000</v>
      </c>
      <c r="F163" s="41"/>
      <c r="G163" s="49">
        <v>95000</v>
      </c>
      <c r="H163" s="50"/>
    </row>
    <row r="164" spans="1:8">
      <c r="B164" s="8"/>
      <c r="E164" s="15"/>
      <c r="F164" s="15"/>
      <c r="G164" s="15"/>
      <c r="H164" s="15"/>
    </row>
    <row r="165" spans="1:8">
      <c r="B165" s="8"/>
      <c r="E165" s="15"/>
      <c r="F165" s="15"/>
      <c r="G165" s="15"/>
      <c r="H165" s="15"/>
    </row>
    <row r="166" spans="1:8">
      <c r="A166" s="7" t="s">
        <v>58</v>
      </c>
    </row>
    <row r="167" spans="1:8">
      <c r="A167" s="8" t="s">
        <v>59</v>
      </c>
    </row>
    <row r="168" spans="1:8">
      <c r="A168" s="5" t="s">
        <v>5</v>
      </c>
    </row>
    <row r="169" spans="1:8">
      <c r="A169" s="5" t="s">
        <v>60</v>
      </c>
    </row>
    <row r="170" spans="1:8">
      <c r="A170" s="5" t="s">
        <v>8</v>
      </c>
      <c r="B170" s="5"/>
    </row>
    <row r="171" spans="1:8">
      <c r="A171" s="5" t="s">
        <v>9</v>
      </c>
    </row>
    <row r="172" spans="1:8">
      <c r="A172" s="47" t="s">
        <v>99</v>
      </c>
      <c r="B172" s="47"/>
      <c r="C172" s="47"/>
      <c r="D172" s="47"/>
      <c r="E172" s="47"/>
    </row>
    <row r="173" spans="1:8">
      <c r="A173" s="11"/>
      <c r="B173" s="12"/>
      <c r="E173" s="36" t="s">
        <v>11</v>
      </c>
      <c r="F173" s="36"/>
      <c r="G173" s="36" t="s">
        <v>12</v>
      </c>
      <c r="H173" s="36"/>
    </row>
    <row r="174" spans="1:8">
      <c r="A174" s="9"/>
      <c r="E174" s="37">
        <v>33500</v>
      </c>
      <c r="F174" s="37"/>
      <c r="G174" s="37">
        <v>25000</v>
      </c>
      <c r="H174" s="37"/>
    </row>
    <row r="175" spans="1:8">
      <c r="B175" s="8" t="s">
        <v>62</v>
      </c>
    </row>
    <row r="176" spans="1:8">
      <c r="B176" s="8"/>
      <c r="E176" s="42" t="s">
        <v>11</v>
      </c>
      <c r="F176" s="42"/>
      <c r="G176" s="42" t="s">
        <v>12</v>
      </c>
      <c r="H176" s="42"/>
    </row>
    <row r="177" spans="1:10">
      <c r="B177" s="8"/>
      <c r="E177" s="41">
        <v>33500</v>
      </c>
      <c r="F177" s="41"/>
      <c r="G177" s="41">
        <v>25000</v>
      </c>
      <c r="H177" s="41"/>
      <c r="J177" s="5" t="s">
        <v>61</v>
      </c>
    </row>
    <row r="178" spans="1:10">
      <c r="B178" s="8"/>
      <c r="E178" s="15"/>
      <c r="F178" s="15"/>
      <c r="G178" s="15"/>
      <c r="H178" s="15"/>
    </row>
    <row r="179" spans="1:10">
      <c r="A179" s="8" t="s">
        <v>63</v>
      </c>
      <c r="B179" s="8"/>
      <c r="C179" s="8"/>
      <c r="D179" s="8"/>
      <c r="E179" s="8"/>
      <c r="F179" s="8"/>
      <c r="G179" s="8"/>
      <c r="H179" s="4"/>
    </row>
    <row r="180" spans="1:10">
      <c r="A180" s="8" t="s">
        <v>109</v>
      </c>
    </row>
    <row r="181" spans="1:10">
      <c r="A181" s="5" t="s">
        <v>5</v>
      </c>
    </row>
    <row r="182" spans="1:10">
      <c r="A182" s="5" t="s">
        <v>64</v>
      </c>
      <c r="F182" s="19" t="s">
        <v>61</v>
      </c>
    </row>
    <row r="183" spans="1:10">
      <c r="A183" s="5" t="s">
        <v>8</v>
      </c>
      <c r="B183" s="5"/>
      <c r="C183" s="5"/>
    </row>
    <row r="184" spans="1:10">
      <c r="A184" s="5" t="s">
        <v>9</v>
      </c>
    </row>
    <row r="185" spans="1:10">
      <c r="A185" s="47" t="s">
        <v>100</v>
      </c>
      <c r="B185" s="47"/>
      <c r="C185" s="47"/>
      <c r="D185" s="47"/>
      <c r="E185" s="47"/>
    </row>
    <row r="186" spans="1:10">
      <c r="A186" s="12"/>
      <c r="B186" s="12"/>
      <c r="E186" s="36" t="s">
        <v>11</v>
      </c>
      <c r="F186" s="36"/>
      <c r="G186" s="36" t="s">
        <v>12</v>
      </c>
      <c r="H186" s="36"/>
    </row>
    <row r="187" spans="1:10">
      <c r="A187" s="5"/>
      <c r="E187" s="48">
        <v>20000</v>
      </c>
      <c r="F187" s="48"/>
      <c r="G187" s="48">
        <v>20000</v>
      </c>
      <c r="H187" s="37"/>
      <c r="I187" s="4"/>
    </row>
    <row r="188" spans="1:10">
      <c r="B188" s="57" t="s">
        <v>65</v>
      </c>
      <c r="C188" s="58"/>
      <c r="D188" s="58"/>
      <c r="E188" s="58"/>
      <c r="F188" s="58"/>
      <c r="G188" s="58"/>
      <c r="H188" s="58"/>
    </row>
    <row r="189" spans="1:10">
      <c r="B189" s="8"/>
      <c r="E189" s="56" t="s">
        <v>11</v>
      </c>
      <c r="F189" s="56"/>
      <c r="G189" s="56" t="s">
        <v>12</v>
      </c>
      <c r="H189" s="42"/>
    </row>
    <row r="190" spans="1:10">
      <c r="B190" s="8"/>
      <c r="E190" s="41">
        <v>20000</v>
      </c>
      <c r="F190" s="41"/>
      <c r="G190" s="46">
        <v>20000</v>
      </c>
      <c r="H190" s="46"/>
    </row>
    <row r="191" spans="1:10">
      <c r="B191" s="8"/>
      <c r="E191" s="20"/>
      <c r="F191" s="20"/>
      <c r="G191" s="13"/>
      <c r="H191" s="13"/>
    </row>
    <row r="192" spans="1:10">
      <c r="A192" s="51" t="s">
        <v>89</v>
      </c>
      <c r="B192" s="52"/>
      <c r="C192" s="52"/>
      <c r="D192" s="52"/>
      <c r="E192" s="42" t="s">
        <v>11</v>
      </c>
      <c r="F192" s="42"/>
      <c r="G192" s="42" t="s">
        <v>12</v>
      </c>
      <c r="H192" s="42"/>
    </row>
    <row r="193" spans="1:8">
      <c r="A193" s="8"/>
      <c r="E193" s="44">
        <f>E117+E150+E163+E177+E190</f>
        <v>965500</v>
      </c>
      <c r="F193" s="44"/>
      <c r="G193" s="41">
        <f>G190+G177+G163+G150+G117</f>
        <v>765975</v>
      </c>
      <c r="H193" s="41"/>
    </row>
    <row r="194" spans="1:8">
      <c r="A194" s="8"/>
      <c r="E194" s="20"/>
      <c r="F194" s="20"/>
      <c r="G194" s="13"/>
      <c r="H194" s="13"/>
    </row>
    <row r="195" spans="1:8">
      <c r="A195" s="8"/>
      <c r="B195" s="36" t="s">
        <v>103</v>
      </c>
      <c r="C195" s="36"/>
      <c r="D195" s="36"/>
      <c r="E195" s="36"/>
      <c r="F195" s="36"/>
      <c r="G195" s="37">
        <v>183488.07</v>
      </c>
      <c r="H195" s="37"/>
    </row>
    <row r="196" spans="1:8">
      <c r="A196" s="8"/>
      <c r="B196" s="36" t="s">
        <v>79</v>
      </c>
      <c r="C196" s="36"/>
      <c r="D196" s="36"/>
      <c r="E196" s="36"/>
      <c r="F196" s="36"/>
      <c r="G196" s="37">
        <f>G193-G195-G197</f>
        <v>514986.92999999993</v>
      </c>
      <c r="H196" s="37"/>
    </row>
    <row r="197" spans="1:8">
      <c r="A197" s="8"/>
      <c r="B197" s="36" t="s">
        <v>66</v>
      </c>
      <c r="C197" s="36"/>
      <c r="D197" s="36"/>
      <c r="E197" s="36"/>
      <c r="F197" s="36"/>
      <c r="G197" s="37">
        <v>67500</v>
      </c>
      <c r="H197" s="37"/>
    </row>
    <row r="198" spans="1:8">
      <c r="A198" s="8"/>
      <c r="B198" s="18"/>
      <c r="C198" s="18"/>
      <c r="D198" s="18"/>
      <c r="E198" s="18"/>
      <c r="F198" s="18"/>
      <c r="G198" s="13"/>
      <c r="H198" s="13"/>
    </row>
    <row r="199" spans="1:8">
      <c r="C199" s="26"/>
      <c r="D199" s="26"/>
      <c r="E199" s="26"/>
      <c r="F199"/>
      <c r="G199"/>
    </row>
    <row r="200" spans="1:8">
      <c r="C200" s="26"/>
      <c r="D200" s="26"/>
      <c r="E200" s="26"/>
      <c r="F200"/>
      <c r="G200"/>
    </row>
    <row r="201" spans="1:8">
      <c r="A201" s="21" t="s">
        <v>67</v>
      </c>
      <c r="C201" s="26"/>
      <c r="D201" s="26"/>
      <c r="E201" s="26"/>
      <c r="F201"/>
      <c r="G201"/>
    </row>
    <row r="202" spans="1:8">
      <c r="A202" s="21" t="s">
        <v>68</v>
      </c>
      <c r="C202" s="26"/>
      <c r="D202" s="26"/>
      <c r="E202" s="26"/>
      <c r="F202"/>
      <c r="G202"/>
    </row>
    <row r="203" spans="1:8" ht="15" customHeight="1">
      <c r="C203" s="26"/>
      <c r="D203" s="21" t="s">
        <v>69</v>
      </c>
      <c r="E203" s="26"/>
      <c r="F203"/>
      <c r="G203"/>
    </row>
    <row r="204" spans="1:8" ht="15" customHeight="1">
      <c r="C204" s="26"/>
      <c r="D204" s="21" t="s">
        <v>70</v>
      </c>
      <c r="E204" s="26"/>
      <c r="F204"/>
      <c r="G204"/>
    </row>
    <row r="205" spans="1:8" ht="15" customHeight="1">
      <c r="C205" s="26"/>
      <c r="D205" s="26"/>
      <c r="E205" s="26"/>
      <c r="F205"/>
      <c r="G205"/>
    </row>
    <row r="206" spans="1:8" ht="15" customHeight="1">
      <c r="C206" s="26"/>
      <c r="D206" s="26"/>
      <c r="E206" s="26"/>
      <c r="F206" s="23" t="s">
        <v>71</v>
      </c>
      <c r="G206"/>
    </row>
    <row r="207" spans="1:8">
      <c r="C207" s="26"/>
      <c r="D207" s="26"/>
      <c r="E207" s="26"/>
      <c r="F207"/>
      <c r="G207"/>
    </row>
    <row r="208" spans="1:8">
      <c r="C208" s="26"/>
      <c r="D208" s="26"/>
      <c r="E208" s="26"/>
      <c r="F208"/>
      <c r="G208"/>
    </row>
    <row r="209" spans="1:9">
      <c r="C209" s="22"/>
      <c r="D209" s="54" t="s">
        <v>88</v>
      </c>
      <c r="E209" s="54"/>
      <c r="F209" s="54"/>
      <c r="G209" s="22"/>
    </row>
    <row r="210" spans="1:9">
      <c r="C210" s="24"/>
      <c r="D210" s="55" t="s">
        <v>77</v>
      </c>
      <c r="E210" s="55"/>
      <c r="F210" s="55"/>
      <c r="G210"/>
    </row>
    <row r="211" spans="1:9">
      <c r="A211" s="5" t="s">
        <v>75</v>
      </c>
      <c r="B211" s="29"/>
      <c r="C211" s="29"/>
      <c r="F211"/>
      <c r="G211"/>
      <c r="H211" s="5" t="s">
        <v>91</v>
      </c>
    </row>
    <row r="212" spans="1:9">
      <c r="A212" s="5" t="s">
        <v>76</v>
      </c>
      <c r="B212" s="29"/>
      <c r="C212" s="29"/>
      <c r="F212"/>
      <c r="G212"/>
      <c r="H212" s="5"/>
    </row>
    <row r="213" spans="1:9">
      <c r="A213" s="53" t="s">
        <v>110</v>
      </c>
      <c r="B213" s="53"/>
      <c r="C213" s="53"/>
      <c r="F213"/>
      <c r="G213"/>
      <c r="H213" s="5" t="s">
        <v>78</v>
      </c>
    </row>
    <row r="214" spans="1:9">
      <c r="F214"/>
      <c r="G214"/>
    </row>
    <row r="215" spans="1:9">
      <c r="F215"/>
      <c r="G215"/>
    </row>
    <row r="219" spans="1:9">
      <c r="I219" s="29"/>
    </row>
    <row r="220" spans="1:9">
      <c r="I220" s="29"/>
    </row>
    <row r="221" spans="1:9">
      <c r="I221" s="29"/>
    </row>
  </sheetData>
  <mergeCells count="119">
    <mergeCell ref="G97:H97"/>
    <mergeCell ref="E189:F189"/>
    <mergeCell ref="G186:H186"/>
    <mergeCell ref="G106:H106"/>
    <mergeCell ref="G149:H149"/>
    <mergeCell ref="G116:H116"/>
    <mergeCell ref="G189:H189"/>
    <mergeCell ref="G159:H159"/>
    <mergeCell ref="G145:H145"/>
    <mergeCell ref="B188:H188"/>
    <mergeCell ref="G117:H117"/>
    <mergeCell ref="A213:C213"/>
    <mergeCell ref="D209:F209"/>
    <mergeCell ref="D210:F210"/>
    <mergeCell ref="B161:E161"/>
    <mergeCell ref="E150:F150"/>
    <mergeCell ref="A144:D144"/>
    <mergeCell ref="A158:E158"/>
    <mergeCell ref="E159:F159"/>
    <mergeCell ref="E149:F149"/>
    <mergeCell ref="E98:F98"/>
    <mergeCell ref="E114:F114"/>
    <mergeCell ref="E146:F146"/>
    <mergeCell ref="E113:F113"/>
    <mergeCell ref="E59:F59"/>
    <mergeCell ref="B73:D73"/>
    <mergeCell ref="B74:D74"/>
    <mergeCell ref="B70:D70"/>
    <mergeCell ref="B71:D71"/>
    <mergeCell ref="E145:F145"/>
    <mergeCell ref="A192:D192"/>
    <mergeCell ref="B196:F196"/>
    <mergeCell ref="E176:F176"/>
    <mergeCell ref="E162:F162"/>
    <mergeCell ref="A172:E172"/>
    <mergeCell ref="G197:H197"/>
    <mergeCell ref="B195:F195"/>
    <mergeCell ref="G195:H195"/>
    <mergeCell ref="E160:F160"/>
    <mergeCell ref="G160:H160"/>
    <mergeCell ref="E163:F163"/>
    <mergeCell ref="G163:H163"/>
    <mergeCell ref="E193:F193"/>
    <mergeCell ref="G193:H193"/>
    <mergeCell ref="B197:F197"/>
    <mergeCell ref="G196:H196"/>
    <mergeCell ref="E177:F177"/>
    <mergeCell ref="G177:H177"/>
    <mergeCell ref="E186:F186"/>
    <mergeCell ref="E190:F190"/>
    <mergeCell ref="G190:H190"/>
    <mergeCell ref="A185:E185"/>
    <mergeCell ref="E187:F187"/>
    <mergeCell ref="G187:H187"/>
    <mergeCell ref="B72:D72"/>
    <mergeCell ref="E60:F60"/>
    <mergeCell ref="G60:H60"/>
    <mergeCell ref="G68:H68"/>
    <mergeCell ref="E69:F69"/>
    <mergeCell ref="G70:H70"/>
    <mergeCell ref="G71:H71"/>
    <mergeCell ref="G69:H69"/>
    <mergeCell ref="E81:F81"/>
    <mergeCell ref="G89:H89"/>
    <mergeCell ref="G81:H81"/>
    <mergeCell ref="E82:F82"/>
    <mergeCell ref="G162:H162"/>
    <mergeCell ref="E173:F173"/>
    <mergeCell ref="E90:F90"/>
    <mergeCell ref="E117:F117"/>
    <mergeCell ref="E106:F106"/>
    <mergeCell ref="E116:F116"/>
    <mergeCell ref="G176:H176"/>
    <mergeCell ref="G173:H173"/>
    <mergeCell ref="G174:H174"/>
    <mergeCell ref="E174:F174"/>
    <mergeCell ref="G72:H72"/>
    <mergeCell ref="E192:F192"/>
    <mergeCell ref="G192:H192"/>
    <mergeCell ref="E89:F89"/>
    <mergeCell ref="G73:H73"/>
    <mergeCell ref="G74:H74"/>
    <mergeCell ref="G150:H150"/>
    <mergeCell ref="G82:H82"/>
    <mergeCell ref="E105:F105"/>
    <mergeCell ref="G98:H98"/>
    <mergeCell ref="G90:H90"/>
    <mergeCell ref="E97:F97"/>
    <mergeCell ref="G105:H105"/>
    <mergeCell ref="G146:H146"/>
    <mergeCell ref="G113:H113"/>
    <mergeCell ref="G114:H114"/>
    <mergeCell ref="E52:F52"/>
    <mergeCell ref="G52:H52"/>
    <mergeCell ref="E68:F68"/>
    <mergeCell ref="E43:F43"/>
    <mergeCell ref="G43:H43"/>
    <mergeCell ref="E44:F44"/>
    <mergeCell ref="G44:H44"/>
    <mergeCell ref="G59:H59"/>
    <mergeCell ref="A2:I4"/>
    <mergeCell ref="E34:F34"/>
    <mergeCell ref="A5:J5"/>
    <mergeCell ref="A6:I6"/>
    <mergeCell ref="E18:F18"/>
    <mergeCell ref="G18:H18"/>
    <mergeCell ref="E19:F19"/>
    <mergeCell ref="G19:H19"/>
    <mergeCell ref="G34:H34"/>
    <mergeCell ref="M24:N24"/>
    <mergeCell ref="M25:N25"/>
    <mergeCell ref="E51:F51"/>
    <mergeCell ref="G51:H51"/>
    <mergeCell ref="E35:F35"/>
    <mergeCell ref="G35:H35"/>
    <mergeCell ref="E26:F26"/>
    <mergeCell ref="G26:H26"/>
    <mergeCell ref="E25:F25"/>
    <mergeCell ref="G25:H25"/>
  </mergeCells>
  <phoneticPr fontId="15" type="noConversion"/>
  <pageMargins left="0.71" right="0.53" top="0.2" bottom="0.2" header="0.2" footer="0.2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D16"/>
  <sheetViews>
    <sheetView workbookViewId="0">
      <selection activeCell="B17" sqref="B17"/>
    </sheetView>
  </sheetViews>
  <sheetFormatPr defaultColWidth="9" defaultRowHeight="15"/>
  <cols>
    <col min="1" max="1" width="3.5703125" customWidth="1"/>
  </cols>
  <sheetData>
    <row r="1" spans="1:4">
      <c r="B1" t="s">
        <v>72</v>
      </c>
      <c r="C1" t="s">
        <v>73</v>
      </c>
      <c r="D1" t="s">
        <v>74</v>
      </c>
    </row>
    <row r="2" spans="1:4">
      <c r="A2">
        <v>1</v>
      </c>
      <c r="B2">
        <v>3337</v>
      </c>
    </row>
    <row r="3" spans="1:4">
      <c r="A3">
        <v>2</v>
      </c>
      <c r="C3">
        <v>66975</v>
      </c>
    </row>
    <row r="4" spans="1:4">
      <c r="A4">
        <v>3</v>
      </c>
      <c r="C4">
        <v>16065</v>
      </c>
    </row>
    <row r="5" spans="1:4">
      <c r="A5">
        <v>4</v>
      </c>
      <c r="C5">
        <v>35184.15</v>
      </c>
    </row>
    <row r="6" spans="1:4">
      <c r="A6">
        <v>5</v>
      </c>
      <c r="C6">
        <v>8200</v>
      </c>
    </row>
    <row r="7" spans="1:4">
      <c r="A7">
        <v>6</v>
      </c>
      <c r="B7">
        <v>4000</v>
      </c>
    </row>
    <row r="8" spans="1:4">
      <c r="A8">
        <v>7</v>
      </c>
      <c r="B8" s="1">
        <v>10727.2</v>
      </c>
    </row>
    <row r="9" spans="1:4">
      <c r="A9">
        <v>8</v>
      </c>
      <c r="B9" s="1">
        <v>3994.64</v>
      </c>
    </row>
    <row r="10" spans="1:4">
      <c r="A10">
        <v>9</v>
      </c>
      <c r="B10" s="1">
        <v>18020.96</v>
      </c>
    </row>
    <row r="11" spans="1:4">
      <c r="A11">
        <v>10</v>
      </c>
      <c r="C11" s="1">
        <v>4121.6000000000004</v>
      </c>
    </row>
    <row r="12" spans="1:4">
      <c r="A12">
        <v>11</v>
      </c>
      <c r="B12" s="2">
        <v>43515</v>
      </c>
    </row>
    <row r="13" spans="1:4">
      <c r="A13">
        <v>12</v>
      </c>
      <c r="B13" s="2">
        <v>60020.58</v>
      </c>
    </row>
    <row r="14" spans="1:4">
      <c r="A14">
        <v>13</v>
      </c>
      <c r="C14">
        <v>5260</v>
      </c>
    </row>
    <row r="15" spans="1:4">
      <c r="A15">
        <v>14</v>
      </c>
      <c r="D15">
        <v>14965.53</v>
      </c>
    </row>
    <row r="16" spans="1:4">
      <c r="A16">
        <v>15</v>
      </c>
      <c r="B16">
        <v>14400</v>
      </c>
    </row>
  </sheetData>
  <phoneticPr fontId="1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Frane Plenkovic</dc:creator>
  <cp:lastModifiedBy>korisnik</cp:lastModifiedBy>
  <cp:lastPrinted>2025-07-29T06:35:27Z</cp:lastPrinted>
  <dcterms:created xsi:type="dcterms:W3CDTF">2025-02-10T07:23:00Z</dcterms:created>
  <dcterms:modified xsi:type="dcterms:W3CDTF">2025-07-29T06:35:30Z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1033-12.2.0.20795</vt:lpwstr>
  </property>
  <property fmtid="{D5CDD505-2E9C-101B-9397-08002B2CF9AE}" pid="3" name="ICV">
    <vt:lpwstr>A2485E1021FC4F81BABB6E4C3BC46BE3_12</vt:lpwstr>
  </property>
</Properties>
</file>