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157CECB5-67AF-4DE7-9F97-10EA23FF1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G31" i="1"/>
  <c r="F109" i="1"/>
  <c r="F93" i="1"/>
  <c r="H109" i="1"/>
  <c r="H58" i="1"/>
  <c r="H31" i="1"/>
  <c r="F122" i="1" l="1"/>
  <c r="H122" i="1"/>
</calcChain>
</file>

<file path=xl/sharedStrings.xml><?xml version="1.0" encoding="utf-8"?>
<sst xmlns="http://schemas.openxmlformats.org/spreadsheetml/2006/main" count="137" uniqueCount="84">
  <si>
    <r>
      <rPr>
        <b/>
        <sz val="11"/>
        <color indexed="8"/>
        <rFont val="Times New Roman"/>
        <family val="1"/>
        <charset val="238"/>
      </rPr>
      <t>1.</t>
    </r>
    <r>
      <rPr>
        <b/>
        <sz val="7"/>
        <color indexed="8"/>
        <rFont val="Times New Roman"/>
        <family val="1"/>
        <charset val="238"/>
      </rPr>
      <t xml:space="preserve">       </t>
    </r>
    <r>
      <rPr>
        <b/>
        <sz val="11"/>
        <color indexed="8"/>
        <rFont val="Times New Roman"/>
        <family val="1"/>
        <charset val="238"/>
      </rPr>
      <t>GRAĐENJE JAVNIH POVRŠINA</t>
    </r>
  </si>
  <si>
    <t>Opis poslova i iskaz financijskih sredstava:</t>
  </si>
  <si>
    <t>Financirano u iznosu od</t>
  </si>
  <si>
    <r>
      <rPr>
        <b/>
        <sz val="11"/>
        <color indexed="8"/>
        <rFont val="Times New Roman"/>
        <family val="1"/>
        <charset val="238"/>
      </rPr>
      <t xml:space="preserve">- </t>
    </r>
    <r>
      <rPr>
        <sz val="11"/>
        <color indexed="8"/>
        <rFont val="Times New Roman"/>
        <family val="1"/>
        <charset val="238"/>
      </rPr>
      <t xml:space="preserve"> građevinski radovi</t>
    </r>
  </si>
  <si>
    <r>
      <rPr>
        <b/>
        <sz val="11"/>
        <color indexed="8"/>
        <rFont val="Times New Roman"/>
        <family val="1"/>
        <charset val="238"/>
      </rPr>
      <t>2.</t>
    </r>
    <r>
      <rPr>
        <b/>
        <sz val="7"/>
        <color indexed="8"/>
        <rFont val="Times New Roman"/>
        <family val="1"/>
        <charset val="238"/>
      </rPr>
      <t xml:space="preserve">       </t>
    </r>
    <r>
      <rPr>
        <b/>
        <sz val="11"/>
        <color indexed="8"/>
        <rFont val="Times New Roman"/>
        <family val="1"/>
        <charset val="238"/>
      </rPr>
      <t>GRAĐENJE NERAZVRSTANIH CESTA</t>
    </r>
  </si>
  <si>
    <t xml:space="preserve">     - asfaltiranje, betoniranje, zemljani radovi</t>
  </si>
  <si>
    <r>
      <rPr>
        <b/>
        <sz val="11"/>
        <color indexed="8"/>
        <rFont val="Times New Roman"/>
        <family val="1"/>
        <charset val="238"/>
      </rPr>
      <t>3.</t>
    </r>
    <r>
      <rPr>
        <b/>
        <sz val="7"/>
        <color indexed="8"/>
        <rFont val="Times New Roman"/>
        <family val="1"/>
        <charset val="238"/>
      </rPr>
      <t xml:space="preserve">       </t>
    </r>
    <r>
      <rPr>
        <b/>
        <sz val="11"/>
        <color indexed="8"/>
        <rFont val="Times New Roman"/>
        <family val="1"/>
        <charset val="238"/>
      </rPr>
      <t>GRAĐENJE JAVNE RASVJETE</t>
    </r>
  </si>
  <si>
    <t>3.1) Izgradnja javne rasvjete u naseljima Općine Jelsa</t>
  </si>
  <si>
    <t>nabavka kandelabara i opreme u naseljima Općine Jelsa</t>
  </si>
  <si>
    <r>
      <rPr>
        <b/>
        <sz val="11"/>
        <color indexed="8"/>
        <rFont val="Times New Roman"/>
        <family val="1"/>
        <charset val="238"/>
      </rPr>
      <t>4.</t>
    </r>
    <r>
      <rPr>
        <b/>
        <sz val="7"/>
        <color indexed="8"/>
        <rFont val="Times New Roman"/>
        <family val="1"/>
        <charset val="238"/>
      </rPr>
      <t xml:space="preserve">       </t>
    </r>
    <r>
      <rPr>
        <b/>
        <sz val="11"/>
        <color indexed="8"/>
        <rFont val="Times New Roman"/>
        <family val="1"/>
        <charset val="238"/>
      </rPr>
      <t>GRAĐENJE GROBLJA</t>
    </r>
  </si>
  <si>
    <t>-  građevinski radovi</t>
  </si>
  <si>
    <t xml:space="preserve">    </t>
  </si>
  <si>
    <r>
      <rPr>
        <b/>
        <sz val="11"/>
        <color indexed="8"/>
        <rFont val="Times New Roman"/>
        <family val="1"/>
        <charset val="238"/>
      </rPr>
      <t>5.</t>
    </r>
    <r>
      <rPr>
        <b/>
        <sz val="7"/>
        <color indexed="8"/>
        <rFont val="Times New Roman"/>
        <family val="1"/>
        <charset val="238"/>
      </rPr>
      <t xml:space="preserve">       </t>
    </r>
    <r>
      <rPr>
        <b/>
        <sz val="11"/>
        <color indexed="8"/>
        <rFont val="Times New Roman"/>
        <family val="1"/>
        <charset val="238"/>
      </rPr>
      <t>IZGRADNJA GRAĐEVINA JAVNE ODVODNJE OBORINSKIH VODA</t>
    </r>
  </si>
  <si>
    <t>- izgradnja kanalizacijskog sustava oborinske odvodnje</t>
  </si>
  <si>
    <t xml:space="preserve">                                                                                         </t>
  </si>
  <si>
    <t xml:space="preserve">       </t>
  </si>
  <si>
    <t>REPUBLIKA HRVATSKA</t>
  </si>
  <si>
    <t>SPLITSKO-DALMATINSKA ŽUPANIJA</t>
  </si>
  <si>
    <t>ceste</t>
  </si>
  <si>
    <t>j povr</t>
  </si>
  <si>
    <t>j rasvj</t>
  </si>
  <si>
    <t xml:space="preserve">        OPĆINA JELSA</t>
  </si>
  <si>
    <t>Članak 1.</t>
  </si>
  <si>
    <t>UKUPNO</t>
  </si>
  <si>
    <t>4.1) Uređenje mrtvačnice i groblja Svirče</t>
  </si>
  <si>
    <t>4. GRAĐENJE GROBLJA</t>
  </si>
  <si>
    <t>KOMUNALNI DOPRINOS</t>
  </si>
  <si>
    <t>Ukupno izgradnja komunalne infrastrukture</t>
  </si>
  <si>
    <t xml:space="preserve">Članak 2. </t>
  </si>
  <si>
    <t>5.1) Izgradnja građevina javne odvodnje oborinskih voda</t>
  </si>
  <si>
    <t xml:space="preserve">   iz sredstava Opći prihodi i primici</t>
  </si>
  <si>
    <t>Financirano u iznosu od 60.000 €</t>
  </si>
  <si>
    <t>OPĆI PRIHODI I PRIMICI</t>
  </si>
  <si>
    <t>PREDSJEDNIK</t>
  </si>
  <si>
    <t>OPĆINSKOG VIJEĆA</t>
  </si>
  <si>
    <t>Jure Gurdulić, dipl.oec.</t>
  </si>
  <si>
    <t xml:space="preserve">      OPĆINSKO VIJEĆE</t>
  </si>
  <si>
    <t>II. Izmjene i dopune</t>
  </si>
  <si>
    <t xml:space="preserve"> PROGRAM</t>
  </si>
  <si>
    <t>GRAĐENJA KOMUNALNE INFRASTRUKTURE U OPĆINI JELSA ZA 2026.G.</t>
  </si>
  <si>
    <t>1.1) Hortikulturalno uređenje rive</t>
  </si>
  <si>
    <t>1.2) Parking Vrboska</t>
  </si>
  <si>
    <t>1.4) Popločanje mosta u Vrboskoj</t>
  </si>
  <si>
    <t>2.1) Postavljenje ležećih policajaca i ogledala za preglednost na nerazvrstanim cestama</t>
  </si>
  <si>
    <t>2.2) Pristupne ceste</t>
  </si>
  <si>
    <t>2.3) Cesta Perna</t>
  </si>
  <si>
    <t>Plan 2026</t>
  </si>
  <si>
    <t xml:space="preserve"> - Nabava materijala</t>
  </si>
  <si>
    <t xml:space="preserve"> - Hortikulturalni radovi</t>
  </si>
  <si>
    <t>1.2) Šetnica Zavala</t>
  </si>
  <si>
    <t>2.4)Asfaltiranje makadamskih putova na području Općine</t>
  </si>
  <si>
    <t xml:space="preserve">     - asfaltiranje, zemljani radovi</t>
  </si>
  <si>
    <t>2.3) Nogostup izlaz Vrisna</t>
  </si>
  <si>
    <t>2.4) Put Libora</t>
  </si>
  <si>
    <t>4.2) Uređenje groblja Jelsa</t>
  </si>
  <si>
    <t>4.3) Uređenje groblja Vrboska</t>
  </si>
  <si>
    <t>5.2) Kanal oborinske odvodnje na autobusnoj stanici</t>
  </si>
  <si>
    <t>Rok izgradnje: prosinac, 2026.godine.</t>
  </si>
  <si>
    <t>1.5) Javni WC nautički centar Vrboska</t>
  </si>
  <si>
    <t xml:space="preserve"> - </t>
  </si>
  <si>
    <t xml:space="preserve">  iz sredstava komunalnog doprinosa</t>
  </si>
  <si>
    <t>80000 € iz sredstava pomoći</t>
  </si>
  <si>
    <t>iz sredstava komunalnog doprinosa</t>
  </si>
  <si>
    <t>10.000 € iz sredstava Opći prihodi i primici</t>
  </si>
  <si>
    <t>Financirano u iznosu od 40.000€ iz sredstava komunalnog doprinosa</t>
  </si>
  <si>
    <t xml:space="preserve">  100.000   € iz sredstava Opći prihodi i primici</t>
  </si>
  <si>
    <t>POMOĆI</t>
  </si>
  <si>
    <t>Komunalna infrastruktura jesu:</t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</si>
  <si>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nerazvrstane ceste,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</si>
  <si>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javne prometne površine na kojima nije dopušten promet motornih vozila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</si>
  <si>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javna parkirališta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</si>
  <si>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javne garaže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</si>
  <si>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javne zelene površine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</si>
  <si>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građevine i uređaji javne namjene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</si>
  <si>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javna rasvjeta,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</si>
  <si>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groblja i krematoriji na grobljima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</si>
  <si>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građevine namijenjene obavljanju javnog prijevoza</t>
    </r>
  </si>
  <si>
    <t>Ovim Programom određuje se opis poslova s procjenom troškova građenja komunalne infrastrukture  s naznakom izvora njihova financiranja.</t>
  </si>
  <si>
    <r>
      <t>I.</t>
    </r>
    <r>
      <rPr>
        <b/>
        <sz val="7"/>
        <color rgb="FF000000"/>
        <rFont val="Times New Roman"/>
        <family val="1"/>
        <charset val="238"/>
      </rPr>
      <t xml:space="preserve">                   </t>
    </r>
    <r>
      <rPr>
        <b/>
        <sz val="12"/>
        <color rgb="FF000000"/>
        <rFont val="Times New Roman"/>
        <family val="1"/>
        <charset val="238"/>
      </rPr>
      <t>GRAĐENJE KOMUNALNE INFRASTRUKTURE</t>
    </r>
  </si>
  <si>
    <t>KLASA: 363-01/25-01/2</t>
  </si>
  <si>
    <t>URBROJ: 2181-26-25-1</t>
  </si>
  <si>
    <t>Ovaj Program stupa na snagu osmog dana od dana objave u "Službenom glasniku Općine Jelsa"</t>
  </si>
  <si>
    <t xml:space="preserve">	Na osnovi članka 67. Zakona o komunalnom gospodarstvu (''NN'' br. 68/18, 110/18, 32/20 i 145/24 ), te članka 33.                Statuta Općine Jelsa (''Službeni glasnik Općine Jelsa'' br. 3/21), Općinsko Vijeće na sjednici održanoj dana  05. prosinca  2025.godine, d o n o s i :</t>
  </si>
  <si>
    <t>Jelsa, 05. prosinca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</si>
</sst>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[$€-1];[Red]\-#,##0.00\ [$€-1]"/>
    <numFmt numFmtId="166" formatCode="#,##0.00\ [$€-41A]"/>
  </numFmts>
  <fonts count="2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0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0" fontId="14" fillId="0" borderId="0" xfId="0" applyFont="1"/>
    <xf numFmtId="0" fontId="13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6" fontId="0" fillId="2" borderId="0" xfId="0" applyNumberFormat="1" applyFill="1"/>
    <xf numFmtId="0" fontId="17" fillId="0" borderId="0" xfId="0" applyFont="1"/>
    <xf numFmtId="0" fontId="17" fillId="2" borderId="0" xfId="0" applyFont="1" applyFill="1"/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164" fontId="17" fillId="0" borderId="1" xfId="1" applyFont="1" applyBorder="1"/>
    <xf numFmtId="0" fontId="0" fillId="0" borderId="2" xfId="0" applyBorder="1"/>
    <xf numFmtId="165" fontId="17" fillId="2" borderId="0" xfId="0" applyNumberFormat="1" applyFont="1" applyFill="1"/>
    <xf numFmtId="165" fontId="6" fillId="0" borderId="0" xfId="0" applyNumberFormat="1" applyFont="1" applyAlignment="1">
      <alignment horizontal="center" vertical="center" wrapText="1"/>
    </xf>
    <xf numFmtId="166" fontId="13" fillId="2" borderId="0" xfId="0" applyNumberFormat="1" applyFont="1" applyFill="1"/>
    <xf numFmtId="3" fontId="0" fillId="0" borderId="0" xfId="0" applyNumberFormat="1"/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164" fontId="17" fillId="0" borderId="0" xfId="1" applyFont="1" applyBorder="1"/>
    <xf numFmtId="0" fontId="19" fillId="2" borderId="0" xfId="0" applyFont="1" applyFill="1" applyAlignment="1">
      <alignment horizontal="right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7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/>
    <xf numFmtId="0" fontId="7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504824</xdr:colOff>
      <xdr:row>132</xdr:row>
      <xdr:rowOff>66675</xdr:rowOff>
    </xdr:from>
    <xdr:to>
      <xdr:col>3</xdr:col>
      <xdr:colOff>1162049</xdr:colOff>
      <xdr:row>135</xdr:row>
      <xdr:rowOff>152400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49" y="2518410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466724</xdr:colOff>
      <xdr:row>138</xdr:row>
      <xdr:rowOff>66675</xdr:rowOff>
    </xdr:from>
    <xdr:to>
      <xdr:col>3</xdr:col>
      <xdr:colOff>1162049</xdr:colOff>
      <xdr:row>142</xdr:row>
      <xdr:rowOff>133350</xdr:rowOff>
    </xdr:to>
    <xdr:pic>
      <xdr:nvPicPr>
        <xdr:cNvPr id="1043" name="Picture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4149" y="26327100"/>
          <a:ext cx="6953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tabSelected="1" workbookViewId="0">
      <selection activeCell="K5" sqref="A1:XFD1048576"/>
    </sheetView>
  </sheetViews>
  <sheetFormatPr defaultColWidth="9" defaultRowHeight="15" x14ac:dyDescent="0.25"/>
  <cols>
    <col min="1" max="1" width="10" bestFit="1" customWidth="1"/>
    <col min="2" max="2" width="12.28515625" customWidth="1"/>
    <col min="3" max="3" width="11.5703125" bestFit="1" customWidth="1"/>
    <col min="4" max="4" width="20.140625" customWidth="1"/>
    <col min="5" max="5" width="15.85546875" hidden="1" customWidth="1"/>
    <col min="6" max="6" width="0.28515625" style="3" customWidth="1"/>
    <col min="7" max="7" width="51.7109375" style="3" customWidth="1"/>
    <col min="8" max="8" width="8.7109375" hidden="1" customWidth="1"/>
    <col min="9" max="9" width="13.140625" hidden="1" customWidth="1"/>
  </cols>
  <sheetData>
    <row r="1" spans="1:11" x14ac:dyDescent="0.25">
      <c r="A1" s="15"/>
      <c r="G1" s="56"/>
    </row>
    <row r="2" spans="1:11" ht="15" customHeight="1" x14ac:dyDescent="0.25">
      <c r="A2" s="79" t="s">
        <v>82</v>
      </c>
      <c r="B2" s="79"/>
      <c r="C2" s="79"/>
      <c r="D2" s="79"/>
      <c r="E2" s="79"/>
      <c r="F2" s="79"/>
      <c r="G2" s="79"/>
      <c r="H2" s="38"/>
    </row>
    <row r="3" spans="1:11" x14ac:dyDescent="0.25">
      <c r="A3" s="79"/>
      <c r="B3" s="79"/>
      <c r="C3" s="79"/>
      <c r="D3" s="79"/>
      <c r="E3" s="79"/>
      <c r="F3" s="79"/>
      <c r="G3" s="79"/>
      <c r="H3" s="38"/>
    </row>
    <row r="4" spans="1:11" x14ac:dyDescent="0.25">
      <c r="A4" s="79"/>
      <c r="B4" s="79"/>
      <c r="C4" s="79"/>
      <c r="D4" s="79"/>
      <c r="E4" s="79"/>
      <c r="F4" s="79"/>
      <c r="G4" s="79"/>
      <c r="H4" s="38"/>
    </row>
    <row r="5" spans="1:11" x14ac:dyDescent="0.25">
      <c r="A5" s="79"/>
      <c r="B5" s="79"/>
      <c r="C5" s="79"/>
      <c r="D5" s="79"/>
      <c r="E5" s="79"/>
      <c r="F5" s="79"/>
      <c r="G5" s="79"/>
      <c r="H5" s="38"/>
    </row>
    <row r="6" spans="1:11" x14ac:dyDescent="0.25">
      <c r="A6" s="81" t="s">
        <v>38</v>
      </c>
      <c r="B6" s="81"/>
      <c r="C6" s="81"/>
      <c r="D6" s="81"/>
      <c r="E6" s="81"/>
      <c r="F6" s="81"/>
      <c r="G6" s="81"/>
      <c r="H6" s="7"/>
      <c r="I6" s="7"/>
    </row>
    <row r="7" spans="1:11" x14ac:dyDescent="0.25">
      <c r="A7" s="81" t="s">
        <v>39</v>
      </c>
      <c r="B7" s="81"/>
      <c r="C7" s="81"/>
      <c r="D7" s="81"/>
      <c r="E7" s="81"/>
      <c r="F7" s="81"/>
      <c r="G7" s="81"/>
      <c r="H7" s="7"/>
      <c r="I7" s="4"/>
    </row>
    <row r="8" spans="1:11" x14ac:dyDescent="0.25">
      <c r="A8" s="4"/>
      <c r="B8" s="4"/>
      <c r="C8" s="4"/>
      <c r="D8" s="81"/>
      <c r="E8" s="81"/>
      <c r="F8" s="4"/>
      <c r="G8" s="4"/>
      <c r="H8" s="4"/>
      <c r="I8" s="7"/>
    </row>
    <row r="9" spans="1:11" ht="15.75" x14ac:dyDescent="0.25">
      <c r="B9" s="47"/>
      <c r="C9" s="48"/>
      <c r="D9" s="46" t="s">
        <v>22</v>
      </c>
      <c r="E9" s="48"/>
      <c r="F9" s="48"/>
      <c r="G9" s="48"/>
      <c r="H9" s="48"/>
      <c r="I9" s="48"/>
      <c r="J9" s="49"/>
      <c r="K9" s="50"/>
    </row>
    <row r="10" spans="1:11" ht="15.75" x14ac:dyDescent="0.25">
      <c r="A10" s="48"/>
      <c r="B10" s="47"/>
      <c r="C10" s="48"/>
      <c r="D10" s="48"/>
      <c r="E10" s="48"/>
      <c r="F10" s="48"/>
      <c r="G10" s="48"/>
      <c r="H10" s="48"/>
      <c r="I10" s="48"/>
      <c r="J10" s="49"/>
      <c r="K10" s="50"/>
    </row>
    <row r="11" spans="1:11" ht="15.75" x14ac:dyDescent="0.25">
      <c r="A11" s="47"/>
      <c r="B11" s="57" t="s">
        <v>67</v>
      </c>
      <c r="C11" s="57"/>
      <c r="D11" s="57"/>
      <c r="E11" s="57"/>
      <c r="F11" s="48"/>
      <c r="G11" s="48"/>
      <c r="H11" s="48"/>
      <c r="I11" s="48"/>
      <c r="J11" s="49"/>
      <c r="K11" s="50"/>
    </row>
    <row r="12" spans="1:11" ht="15.75" x14ac:dyDescent="0.25">
      <c r="A12" s="58" t="s">
        <v>68</v>
      </c>
      <c r="B12" s="58"/>
      <c r="C12" s="58"/>
      <c r="D12" s="58"/>
      <c r="E12" s="48"/>
      <c r="F12" s="48"/>
      <c r="G12" s="48"/>
      <c r="H12" s="48"/>
      <c r="I12" s="48"/>
      <c r="J12" s="49"/>
      <c r="K12" s="50"/>
    </row>
    <row r="13" spans="1:11" x14ac:dyDescent="0.25">
      <c r="A13" s="58" t="s">
        <v>69</v>
      </c>
      <c r="B13" s="58"/>
      <c r="C13" s="58"/>
      <c r="D13" s="58"/>
      <c r="E13" s="58"/>
      <c r="F13" s="58"/>
      <c r="G13" s="58"/>
      <c r="H13" s="58"/>
      <c r="I13" s="58"/>
      <c r="J13" s="58"/>
      <c r="K13" s="50"/>
    </row>
    <row r="14" spans="1:11" ht="15.75" x14ac:dyDescent="0.25">
      <c r="A14" s="58" t="s">
        <v>70</v>
      </c>
      <c r="B14" s="58"/>
      <c r="C14" s="58"/>
      <c r="D14" s="58"/>
      <c r="E14" s="48"/>
      <c r="F14" s="48"/>
      <c r="G14" s="48"/>
      <c r="H14" s="48"/>
      <c r="I14" s="48"/>
      <c r="J14" s="49"/>
      <c r="K14" s="50"/>
    </row>
    <row r="15" spans="1:11" ht="15.75" x14ac:dyDescent="0.25">
      <c r="A15" s="58" t="s">
        <v>71</v>
      </c>
      <c r="B15" s="58"/>
      <c r="C15" s="58"/>
      <c r="D15" s="58"/>
      <c r="E15" s="48"/>
      <c r="F15" s="48"/>
      <c r="G15" s="48"/>
      <c r="H15" s="48"/>
      <c r="I15" s="48"/>
      <c r="J15" s="49"/>
      <c r="K15" s="50"/>
    </row>
    <row r="16" spans="1:11" ht="15.75" x14ac:dyDescent="0.25">
      <c r="A16" s="58" t="s">
        <v>72</v>
      </c>
      <c r="B16" s="58"/>
      <c r="C16" s="58"/>
      <c r="D16" s="58"/>
      <c r="E16" s="58"/>
      <c r="F16" s="48"/>
      <c r="G16" s="48"/>
      <c r="H16" s="48"/>
      <c r="I16" s="48"/>
      <c r="J16" s="49"/>
      <c r="K16" s="50"/>
    </row>
    <row r="17" spans="1:12" ht="15.75" customHeight="1" x14ac:dyDescent="0.25">
      <c r="A17" s="58" t="s">
        <v>73</v>
      </c>
      <c r="B17" s="58"/>
      <c r="C17" s="58"/>
      <c r="D17" s="58"/>
      <c r="E17" s="58"/>
      <c r="F17" s="58"/>
      <c r="G17" s="50"/>
      <c r="H17" s="50"/>
      <c r="I17" s="50"/>
      <c r="J17" s="49"/>
      <c r="K17" s="50"/>
    </row>
    <row r="18" spans="1:12" ht="15.75" x14ac:dyDescent="0.25">
      <c r="A18" s="58" t="s">
        <v>74</v>
      </c>
      <c r="B18" s="58"/>
      <c r="C18" s="58"/>
      <c r="D18" s="58"/>
      <c r="E18" s="50"/>
      <c r="F18" s="50"/>
      <c r="G18" s="50"/>
      <c r="H18" s="50"/>
      <c r="I18" s="50"/>
      <c r="J18" s="49"/>
      <c r="K18" s="50"/>
    </row>
    <row r="19" spans="1:12" ht="15.75" customHeight="1" x14ac:dyDescent="0.25">
      <c r="A19" s="58" t="s">
        <v>75</v>
      </c>
      <c r="B19" s="58"/>
      <c r="C19" s="58"/>
      <c r="D19" s="58"/>
      <c r="E19" s="58"/>
      <c r="F19" s="58"/>
      <c r="G19" s="50"/>
      <c r="H19" s="50"/>
      <c r="I19" s="50"/>
      <c r="J19" s="49"/>
      <c r="K19" s="50"/>
    </row>
    <row r="20" spans="1:12" ht="15.75" x14ac:dyDescent="0.25">
      <c r="A20" s="58" t="s">
        <v>76</v>
      </c>
      <c r="B20" s="58"/>
      <c r="C20" s="58"/>
      <c r="D20" s="58"/>
      <c r="E20" s="58"/>
      <c r="F20" s="58"/>
      <c r="G20" s="58"/>
      <c r="H20" s="50"/>
      <c r="I20" s="50"/>
      <c r="J20" s="49"/>
      <c r="K20" s="50"/>
    </row>
    <row r="21" spans="1:12" ht="15.75" x14ac:dyDescent="0.25">
      <c r="A21" s="59" t="s">
        <v>77</v>
      </c>
      <c r="B21" s="59"/>
      <c r="C21" s="59"/>
      <c r="D21" s="59"/>
      <c r="E21" s="59"/>
      <c r="F21" s="59"/>
      <c r="G21" s="59"/>
      <c r="H21" s="59"/>
      <c r="I21" s="59"/>
      <c r="J21" s="49"/>
      <c r="K21" s="50"/>
    </row>
    <row r="22" spans="1:12" ht="15.75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49"/>
      <c r="K22" s="50"/>
    </row>
    <row r="23" spans="1:12" ht="15.75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49"/>
      <c r="K23" s="50"/>
    </row>
    <row r="24" spans="1:12" ht="15.75" x14ac:dyDescent="0.25">
      <c r="A24" s="60" t="s">
        <v>78</v>
      </c>
      <c r="B24" s="60"/>
      <c r="C24" s="60"/>
      <c r="D24" s="60"/>
      <c r="E24" s="60"/>
      <c r="F24" s="60"/>
      <c r="G24" s="60"/>
      <c r="H24" s="60"/>
      <c r="I24" s="60"/>
      <c r="J24" s="49"/>
      <c r="K24" s="50"/>
    </row>
    <row r="25" spans="1:12" x14ac:dyDescent="0.25">
      <c r="A25" s="7" t="s">
        <v>0</v>
      </c>
    </row>
    <row r="26" spans="1:12" x14ac:dyDescent="0.25">
      <c r="A26" s="80" t="s">
        <v>57</v>
      </c>
      <c r="B26" s="80"/>
      <c r="C26" s="80"/>
      <c r="D26" s="80"/>
    </row>
    <row r="27" spans="1:12" x14ac:dyDescent="0.25">
      <c r="A27" s="5" t="s">
        <v>2</v>
      </c>
      <c r="C27" s="35">
        <v>140000</v>
      </c>
      <c r="D27" t="s">
        <v>60</v>
      </c>
    </row>
    <row r="28" spans="1:12" x14ac:dyDescent="0.25">
      <c r="A28" s="82" t="s">
        <v>61</v>
      </c>
      <c r="B28" s="82"/>
      <c r="C28" s="82"/>
      <c r="D28" s="82"/>
      <c r="E28" s="82"/>
      <c r="F28" s="5"/>
      <c r="G28" s="5"/>
    </row>
    <row r="29" spans="1:12" x14ac:dyDescent="0.25">
      <c r="A29" s="67"/>
      <c r="B29" s="67"/>
      <c r="C29" s="67"/>
      <c r="D29" s="67"/>
      <c r="E29" s="17"/>
      <c r="F29" s="5"/>
      <c r="G29" s="5"/>
    </row>
    <row r="30" spans="1:12" ht="15" customHeight="1" x14ac:dyDescent="0.25">
      <c r="C30" s="63" t="s">
        <v>23</v>
      </c>
      <c r="D30" s="64"/>
      <c r="E30" s="68" t="s">
        <v>46</v>
      </c>
      <c r="F30" s="69"/>
      <c r="G30" s="41" t="s">
        <v>46</v>
      </c>
      <c r="H30" s="76" t="s">
        <v>37</v>
      </c>
      <c r="I30" s="76"/>
      <c r="L30" s="14"/>
    </row>
    <row r="31" spans="1:12" x14ac:dyDescent="0.25">
      <c r="C31" s="65"/>
      <c r="D31" s="66"/>
      <c r="E31" s="70">
        <v>800000</v>
      </c>
      <c r="F31" s="71"/>
      <c r="G31" s="40">
        <f>G33+G38+G42+G46+G50</f>
        <v>220000</v>
      </c>
      <c r="H31" s="61" t="e">
        <f>H33+#REF!+#REF!+#REF!+#REF!+#REF!+#REF!+#REF!+H38+#REF!+#REF!+#REF!+#REF!</f>
        <v>#REF!</v>
      </c>
      <c r="I31" s="61"/>
    </row>
    <row r="32" spans="1:12" x14ac:dyDescent="0.25">
      <c r="C32" s="29"/>
      <c r="D32" s="29"/>
      <c r="E32" s="9"/>
      <c r="F32" s="9"/>
      <c r="G32" s="42"/>
    </row>
    <row r="33" spans="1:7" x14ac:dyDescent="0.25">
      <c r="A33" s="7" t="s">
        <v>40</v>
      </c>
      <c r="G33" s="35">
        <v>30000</v>
      </c>
    </row>
    <row r="34" spans="1:7" x14ac:dyDescent="0.25">
      <c r="A34" s="5" t="s">
        <v>1</v>
      </c>
    </row>
    <row r="35" spans="1:7" ht="15" customHeight="1" x14ac:dyDescent="0.25">
      <c r="A35" s="5" t="s">
        <v>47</v>
      </c>
      <c r="B35" s="44"/>
      <c r="G35" s="35"/>
    </row>
    <row r="36" spans="1:7" x14ac:dyDescent="0.25">
      <c r="A36" s="5" t="s">
        <v>48</v>
      </c>
    </row>
    <row r="37" spans="1:7" x14ac:dyDescent="0.25">
      <c r="A37" s="5" t="s">
        <v>57</v>
      </c>
      <c r="B37" s="5"/>
    </row>
    <row r="38" spans="1:7" x14ac:dyDescent="0.25">
      <c r="A38" s="7" t="s">
        <v>41</v>
      </c>
      <c r="G38" s="35">
        <v>30000</v>
      </c>
    </row>
    <row r="39" spans="1:7" x14ac:dyDescent="0.25">
      <c r="A39" s="5" t="s">
        <v>1</v>
      </c>
      <c r="G39" s="35"/>
    </row>
    <row r="40" spans="1:7" ht="15" customHeight="1" x14ac:dyDescent="0.25">
      <c r="A40" s="7" t="s">
        <v>3</v>
      </c>
      <c r="G40" s="35"/>
    </row>
    <row r="41" spans="1:7" x14ac:dyDescent="0.25">
      <c r="A41" s="5" t="s">
        <v>57</v>
      </c>
      <c r="B41" s="5"/>
      <c r="G41" s="35"/>
    </row>
    <row r="42" spans="1:7" x14ac:dyDescent="0.25">
      <c r="A42" s="7" t="s">
        <v>49</v>
      </c>
      <c r="B42" s="5"/>
      <c r="G42" s="35">
        <v>70000</v>
      </c>
    </row>
    <row r="43" spans="1:7" x14ac:dyDescent="0.25">
      <c r="A43" s="5" t="s">
        <v>1</v>
      </c>
      <c r="G43" s="35"/>
    </row>
    <row r="44" spans="1:7" ht="15" customHeight="1" x14ac:dyDescent="0.25">
      <c r="A44" s="7" t="s">
        <v>3</v>
      </c>
      <c r="G44" s="35"/>
    </row>
    <row r="45" spans="1:7" x14ac:dyDescent="0.25">
      <c r="A45" s="5" t="s">
        <v>57</v>
      </c>
      <c r="B45" s="5"/>
      <c r="G45" s="35"/>
    </row>
    <row r="46" spans="1:7" ht="15" customHeight="1" x14ac:dyDescent="0.25">
      <c r="A46" s="7" t="s">
        <v>42</v>
      </c>
      <c r="G46" s="35">
        <v>70000</v>
      </c>
    </row>
    <row r="47" spans="1:7" x14ac:dyDescent="0.25">
      <c r="A47" s="5" t="s">
        <v>1</v>
      </c>
      <c r="G47" s="35"/>
    </row>
    <row r="48" spans="1:7" x14ac:dyDescent="0.25">
      <c r="A48" s="7" t="s">
        <v>3</v>
      </c>
      <c r="G48" s="35"/>
    </row>
    <row r="49" spans="1:9" x14ac:dyDescent="0.25">
      <c r="A49" s="5" t="s">
        <v>57</v>
      </c>
      <c r="B49" s="5"/>
      <c r="G49" s="35"/>
    </row>
    <row r="50" spans="1:9" x14ac:dyDescent="0.25">
      <c r="A50" s="7" t="s">
        <v>58</v>
      </c>
      <c r="G50" s="35">
        <v>20000</v>
      </c>
    </row>
    <row r="51" spans="1:9" x14ac:dyDescent="0.25">
      <c r="A51" s="5" t="s">
        <v>1</v>
      </c>
      <c r="G51" s="35"/>
    </row>
    <row r="52" spans="1:9" x14ac:dyDescent="0.25">
      <c r="A52" s="7" t="s">
        <v>3</v>
      </c>
      <c r="G52" s="35"/>
    </row>
    <row r="53" spans="1:9" x14ac:dyDescent="0.25">
      <c r="A53" s="7" t="s">
        <v>59</v>
      </c>
      <c r="G53" s="35"/>
    </row>
    <row r="54" spans="1:9" x14ac:dyDescent="0.25">
      <c r="A54" s="5" t="s">
        <v>57</v>
      </c>
      <c r="B54" s="5"/>
      <c r="G54" s="35"/>
    </row>
    <row r="55" spans="1:9" x14ac:dyDescent="0.25">
      <c r="A55" s="5"/>
      <c r="B55" s="5"/>
      <c r="G55" s="35"/>
    </row>
    <row r="56" spans="1:9" x14ac:dyDescent="0.25">
      <c r="A56" s="6" t="s">
        <v>4</v>
      </c>
      <c r="G56" s="25"/>
    </row>
    <row r="57" spans="1:9" ht="15" customHeight="1" x14ac:dyDescent="0.25">
      <c r="A57" s="6"/>
      <c r="B57" s="63" t="s">
        <v>23</v>
      </c>
      <c r="C57" s="64"/>
      <c r="D57" s="76"/>
      <c r="E57" s="76"/>
      <c r="F57" s="68" t="s">
        <v>46</v>
      </c>
      <c r="G57" s="69"/>
      <c r="H57" s="76" t="s">
        <v>37</v>
      </c>
      <c r="I57" s="76"/>
    </row>
    <row r="58" spans="1:9" x14ac:dyDescent="0.25">
      <c r="A58" s="6"/>
      <c r="B58" s="65"/>
      <c r="C58" s="66"/>
      <c r="D58" s="61"/>
      <c r="E58" s="61"/>
      <c r="F58" s="70">
        <f>G61+G64+G70+G67+G76+G73</f>
        <v>270000</v>
      </c>
      <c r="G58" s="71"/>
      <c r="H58" s="61" t="e">
        <f>I61+I64+#REF!+#REF!+#REF!+#REF!+#REF!+#REF!</f>
        <v>#REF!</v>
      </c>
      <c r="I58" s="61"/>
    </row>
    <row r="59" spans="1:9" x14ac:dyDescent="0.25">
      <c r="A59" s="5" t="s">
        <v>2</v>
      </c>
      <c r="C59" s="35">
        <v>270000</v>
      </c>
      <c r="D59" t="s">
        <v>62</v>
      </c>
      <c r="F59" s="9"/>
      <c r="G59" s="9"/>
    </row>
    <row r="60" spans="1:9" x14ac:dyDescent="0.25">
      <c r="A60" s="67"/>
      <c r="B60" s="67"/>
      <c r="C60" s="67"/>
      <c r="D60" s="67"/>
      <c r="E60" s="67"/>
      <c r="F60" s="9"/>
      <c r="G60" s="9"/>
    </row>
    <row r="61" spans="1:9" x14ac:dyDescent="0.25">
      <c r="A61" s="7" t="s">
        <v>43</v>
      </c>
      <c r="G61" s="35">
        <v>20000</v>
      </c>
    </row>
    <row r="62" spans="1:9" x14ac:dyDescent="0.25">
      <c r="A62" s="5" t="s">
        <v>5</v>
      </c>
      <c r="E62" s="3"/>
      <c r="F62" s="25"/>
      <c r="G62" s="16"/>
    </row>
    <row r="63" spans="1:9" x14ac:dyDescent="0.25">
      <c r="A63" s="23" t="s">
        <v>57</v>
      </c>
      <c r="G63" s="36"/>
    </row>
    <row r="64" spans="1:9" x14ac:dyDescent="0.25">
      <c r="A64" s="75" t="s">
        <v>44</v>
      </c>
      <c r="B64" s="75"/>
      <c r="C64" s="75"/>
      <c r="D64" s="75"/>
      <c r="G64" s="35">
        <v>20000</v>
      </c>
    </row>
    <row r="65" spans="1:7" x14ac:dyDescent="0.25">
      <c r="A65" s="17" t="s">
        <v>5</v>
      </c>
      <c r="E65" s="3"/>
      <c r="G65" s="16"/>
    </row>
    <row r="66" spans="1:7" x14ac:dyDescent="0.25">
      <c r="A66" s="23" t="s">
        <v>57</v>
      </c>
      <c r="G66" s="36"/>
    </row>
    <row r="67" spans="1:7" x14ac:dyDescent="0.25">
      <c r="A67" s="75" t="s">
        <v>45</v>
      </c>
      <c r="B67" s="75"/>
      <c r="C67" s="75"/>
      <c r="D67" s="75"/>
      <c r="G67" s="35">
        <v>50000</v>
      </c>
    </row>
    <row r="68" spans="1:7" x14ac:dyDescent="0.25">
      <c r="A68" s="17" t="s">
        <v>5</v>
      </c>
      <c r="E68" s="3"/>
      <c r="G68" s="16"/>
    </row>
    <row r="69" spans="1:7" x14ac:dyDescent="0.25">
      <c r="A69" s="23" t="s">
        <v>57</v>
      </c>
      <c r="G69" s="36"/>
    </row>
    <row r="70" spans="1:7" x14ac:dyDescent="0.25">
      <c r="A70" s="75" t="s">
        <v>52</v>
      </c>
      <c r="B70" s="75"/>
      <c r="C70" s="75"/>
      <c r="D70" s="75"/>
      <c r="G70" s="35">
        <v>20000</v>
      </c>
    </row>
    <row r="71" spans="1:7" x14ac:dyDescent="0.25">
      <c r="A71" s="17" t="s">
        <v>5</v>
      </c>
      <c r="E71" s="3"/>
      <c r="G71" s="16"/>
    </row>
    <row r="72" spans="1:7" x14ac:dyDescent="0.25">
      <c r="A72" s="23" t="s">
        <v>57</v>
      </c>
      <c r="G72" s="36"/>
    </row>
    <row r="73" spans="1:7" x14ac:dyDescent="0.25">
      <c r="A73" s="75" t="s">
        <v>50</v>
      </c>
      <c r="B73" s="75"/>
      <c r="C73" s="75"/>
      <c r="D73" s="75"/>
      <c r="G73" s="35">
        <v>130000</v>
      </c>
    </row>
    <row r="74" spans="1:7" x14ac:dyDescent="0.25">
      <c r="A74" s="17" t="s">
        <v>51</v>
      </c>
      <c r="G74" s="36"/>
    </row>
    <row r="75" spans="1:7" x14ac:dyDescent="0.25">
      <c r="A75" s="23" t="s">
        <v>57</v>
      </c>
      <c r="G75" s="36"/>
    </row>
    <row r="76" spans="1:7" x14ac:dyDescent="0.25">
      <c r="A76" s="75" t="s">
        <v>53</v>
      </c>
      <c r="B76" s="75"/>
      <c r="C76" s="75"/>
      <c r="D76" s="75"/>
      <c r="G76" s="35">
        <v>30000</v>
      </c>
    </row>
    <row r="77" spans="1:7" x14ac:dyDescent="0.25">
      <c r="A77" s="17" t="s">
        <v>51</v>
      </c>
      <c r="G77" s="36"/>
    </row>
    <row r="78" spans="1:7" x14ac:dyDescent="0.25">
      <c r="A78" s="23" t="s">
        <v>57</v>
      </c>
      <c r="G78" s="36"/>
    </row>
    <row r="79" spans="1:7" x14ac:dyDescent="0.25">
      <c r="A79" s="23"/>
      <c r="E79" s="9"/>
      <c r="F79" s="9"/>
      <c r="G79" s="9"/>
    </row>
    <row r="80" spans="1:7" x14ac:dyDescent="0.25">
      <c r="A80" s="6" t="s">
        <v>6</v>
      </c>
      <c r="B80" s="33"/>
      <c r="C80" s="33"/>
      <c r="D80" s="33"/>
      <c r="E80" s="33"/>
      <c r="F80" s="4"/>
      <c r="G80" s="4"/>
    </row>
    <row r="81" spans="1:9" ht="15" customHeight="1" x14ac:dyDescent="0.25">
      <c r="A81" s="6"/>
      <c r="B81" s="63" t="s">
        <v>23</v>
      </c>
      <c r="C81" s="64"/>
      <c r="D81" s="76"/>
      <c r="E81" s="76"/>
      <c r="F81" s="68" t="s">
        <v>46</v>
      </c>
      <c r="G81" s="69"/>
      <c r="H81" s="76" t="s">
        <v>37</v>
      </c>
      <c r="I81" s="76"/>
    </row>
    <row r="82" spans="1:9" x14ac:dyDescent="0.25">
      <c r="A82" s="6"/>
      <c r="B82" s="65"/>
      <c r="C82" s="66"/>
      <c r="D82" s="61"/>
      <c r="E82" s="61"/>
      <c r="F82" s="70">
        <v>60000</v>
      </c>
      <c r="G82" s="71"/>
      <c r="H82" s="61">
        <v>60000</v>
      </c>
      <c r="I82" s="61"/>
    </row>
    <row r="83" spans="1:9" x14ac:dyDescent="0.25">
      <c r="A83" s="7" t="s">
        <v>7</v>
      </c>
      <c r="G83" s="35">
        <v>60000</v>
      </c>
    </row>
    <row r="84" spans="1:9" x14ac:dyDescent="0.25">
      <c r="A84" s="5" t="s">
        <v>1</v>
      </c>
      <c r="G84"/>
      <c r="I84" s="37"/>
    </row>
    <row r="85" spans="1:9" x14ac:dyDescent="0.25">
      <c r="A85" s="5" t="s">
        <v>8</v>
      </c>
      <c r="B85" s="5"/>
      <c r="C85" s="5"/>
      <c r="D85" s="5"/>
      <c r="F85" s="10" t="s">
        <v>11</v>
      </c>
      <c r="G85" s="35"/>
    </row>
    <row r="86" spans="1:9" x14ac:dyDescent="0.25">
      <c r="A86" s="5" t="s">
        <v>57</v>
      </c>
      <c r="B86" s="5"/>
      <c r="G86"/>
    </row>
    <row r="87" spans="1:9" x14ac:dyDescent="0.25">
      <c r="A87" s="67" t="s">
        <v>31</v>
      </c>
      <c r="B87" s="67"/>
      <c r="C87" s="67"/>
      <c r="D87" s="67"/>
      <c r="G87"/>
    </row>
    <row r="88" spans="1:9" x14ac:dyDescent="0.25">
      <c r="A88" s="78" t="s">
        <v>30</v>
      </c>
      <c r="B88" s="78"/>
      <c r="C88" s="78"/>
      <c r="D88" s="78"/>
      <c r="E88" s="78"/>
    </row>
    <row r="89" spans="1:9" x14ac:dyDescent="0.25">
      <c r="A89" s="21"/>
      <c r="B89" s="21"/>
      <c r="C89" s="21"/>
      <c r="D89" s="21"/>
      <c r="E89" s="21"/>
    </row>
    <row r="90" spans="1:9" x14ac:dyDescent="0.25">
      <c r="A90" s="8"/>
      <c r="F90"/>
      <c r="G90"/>
    </row>
    <row r="91" spans="1:9" ht="15.75" x14ac:dyDescent="0.25">
      <c r="A91" s="62" t="s">
        <v>25</v>
      </c>
      <c r="B91" s="62"/>
      <c r="C91" s="62"/>
      <c r="D91" s="62"/>
      <c r="F91"/>
      <c r="G91"/>
    </row>
    <row r="92" spans="1:9" x14ac:dyDescent="0.25">
      <c r="B92" s="63" t="s">
        <v>23</v>
      </c>
      <c r="C92" s="64"/>
      <c r="D92" s="76"/>
      <c r="E92" s="76"/>
      <c r="F92" s="68" t="s">
        <v>46</v>
      </c>
      <c r="G92" s="69"/>
      <c r="H92" s="76" t="s">
        <v>37</v>
      </c>
      <c r="I92" s="76"/>
    </row>
    <row r="93" spans="1:9" x14ac:dyDescent="0.25">
      <c r="A93" s="6" t="s">
        <v>9</v>
      </c>
      <c r="B93" s="65"/>
      <c r="C93" s="66"/>
      <c r="D93" s="61"/>
      <c r="E93" s="61"/>
      <c r="F93" s="70">
        <f>G94+G97+G100</f>
        <v>50000</v>
      </c>
      <c r="G93" s="71"/>
      <c r="H93" s="61">
        <v>12000</v>
      </c>
      <c r="I93" s="61"/>
    </row>
    <row r="94" spans="1:9" x14ac:dyDescent="0.25">
      <c r="A94" s="24" t="s">
        <v>24</v>
      </c>
      <c r="F94"/>
      <c r="G94" s="35">
        <v>20000</v>
      </c>
    </row>
    <row r="95" spans="1:9" x14ac:dyDescent="0.25">
      <c r="A95" s="5" t="s">
        <v>1</v>
      </c>
      <c r="B95" s="5"/>
      <c r="E95" s="18"/>
      <c r="F95" s="18"/>
      <c r="G95" s="12"/>
    </row>
    <row r="96" spans="1:9" x14ac:dyDescent="0.25">
      <c r="A96" s="5" t="s">
        <v>10</v>
      </c>
      <c r="E96" s="19"/>
      <c r="F96" s="19"/>
      <c r="G96" s="43"/>
    </row>
    <row r="97" spans="1:9" x14ac:dyDescent="0.25">
      <c r="A97" s="24" t="s">
        <v>54</v>
      </c>
      <c r="E97" s="19"/>
      <c r="F97" s="19"/>
      <c r="G97" s="35">
        <v>15000</v>
      </c>
    </row>
    <row r="98" spans="1:9" x14ac:dyDescent="0.25">
      <c r="A98" s="5" t="s">
        <v>1</v>
      </c>
      <c r="B98" s="5"/>
      <c r="E98" s="19"/>
      <c r="F98" s="19"/>
      <c r="G98" s="35"/>
    </row>
    <row r="99" spans="1:9" x14ac:dyDescent="0.25">
      <c r="A99" s="5" t="s">
        <v>10</v>
      </c>
      <c r="E99" s="19"/>
      <c r="F99" s="19"/>
      <c r="G99" s="35"/>
    </row>
    <row r="100" spans="1:9" x14ac:dyDescent="0.25">
      <c r="A100" s="24" t="s">
        <v>55</v>
      </c>
      <c r="E100" s="19"/>
      <c r="F100" s="19"/>
      <c r="G100" s="35">
        <v>15000</v>
      </c>
    </row>
    <row r="101" spans="1:9" x14ac:dyDescent="0.25">
      <c r="A101" s="5" t="s">
        <v>1</v>
      </c>
      <c r="B101" s="5"/>
      <c r="E101" s="19"/>
      <c r="F101" s="19"/>
      <c r="G101" s="43"/>
    </row>
    <row r="102" spans="1:9" x14ac:dyDescent="0.25">
      <c r="A102" s="5" t="s">
        <v>10</v>
      </c>
      <c r="E102" s="19"/>
      <c r="F102" s="19"/>
      <c r="G102" s="43"/>
    </row>
    <row r="103" spans="1:9" x14ac:dyDescent="0.25">
      <c r="A103" s="5" t="s">
        <v>57</v>
      </c>
      <c r="B103" s="21"/>
      <c r="C103" s="21"/>
      <c r="D103" s="21"/>
      <c r="E103" s="21"/>
      <c r="F103" s="21"/>
      <c r="G103"/>
    </row>
    <row r="104" spans="1:9" x14ac:dyDescent="0.25">
      <c r="A104" s="67" t="s">
        <v>64</v>
      </c>
      <c r="B104" s="67"/>
      <c r="C104" s="67"/>
      <c r="D104" s="67"/>
      <c r="E104" s="83"/>
      <c r="F104" s="83"/>
      <c r="G104" s="83"/>
    </row>
    <row r="105" spans="1:9" x14ac:dyDescent="0.25">
      <c r="A105" s="45" t="s">
        <v>63</v>
      </c>
    </row>
    <row r="106" spans="1:9" x14ac:dyDescent="0.25">
      <c r="A106" s="21"/>
    </row>
    <row r="107" spans="1:9" x14ac:dyDescent="0.25">
      <c r="A107" s="7" t="s">
        <v>12</v>
      </c>
      <c r="B107" s="7"/>
      <c r="C107" s="7"/>
      <c r="D107" s="7"/>
      <c r="E107" s="7"/>
      <c r="F107" s="7"/>
      <c r="G107" s="7"/>
    </row>
    <row r="108" spans="1:9" x14ac:dyDescent="0.25">
      <c r="B108" s="63" t="s">
        <v>23</v>
      </c>
      <c r="C108" s="64"/>
      <c r="D108" s="76"/>
      <c r="E108" s="76"/>
      <c r="F108" s="68" t="s">
        <v>46</v>
      </c>
      <c r="G108" s="69"/>
      <c r="H108" s="76" t="s">
        <v>37</v>
      </c>
      <c r="I108" s="76"/>
    </row>
    <row r="109" spans="1:9" x14ac:dyDescent="0.25">
      <c r="A109" s="7"/>
      <c r="B109" s="65"/>
      <c r="C109" s="66"/>
      <c r="D109" s="61"/>
      <c r="E109" s="61"/>
      <c r="F109" s="70">
        <f>G110+G113</f>
        <v>100000</v>
      </c>
      <c r="G109" s="71"/>
      <c r="H109" s="61">
        <f>I110</f>
        <v>0</v>
      </c>
      <c r="I109" s="61"/>
    </row>
    <row r="110" spans="1:9" x14ac:dyDescent="0.25">
      <c r="A110" s="24" t="s">
        <v>29</v>
      </c>
      <c r="E110" s="7"/>
      <c r="F110" s="7"/>
      <c r="G110" s="35">
        <v>90000</v>
      </c>
      <c r="H110" s="24"/>
    </row>
    <row r="111" spans="1:9" x14ac:dyDescent="0.25">
      <c r="A111" s="5" t="s">
        <v>1</v>
      </c>
      <c r="B111" s="20"/>
      <c r="C111" s="20"/>
      <c r="D111" s="20"/>
      <c r="H111" s="24"/>
    </row>
    <row r="112" spans="1:9" x14ac:dyDescent="0.25">
      <c r="A112" s="5" t="s">
        <v>13</v>
      </c>
      <c r="B112" s="8"/>
      <c r="H112" s="24"/>
    </row>
    <row r="113" spans="1:9" x14ac:dyDescent="0.25">
      <c r="A113" s="24" t="s">
        <v>56</v>
      </c>
      <c r="G113" s="35">
        <v>10000</v>
      </c>
      <c r="H113" s="24"/>
    </row>
    <row r="114" spans="1:9" x14ac:dyDescent="0.25">
      <c r="A114" s="5" t="s">
        <v>1</v>
      </c>
      <c r="B114" s="20"/>
      <c r="C114" s="20"/>
      <c r="D114" s="20"/>
      <c r="H114" s="24"/>
    </row>
    <row r="115" spans="1:9" x14ac:dyDescent="0.25">
      <c r="A115" s="5" t="s">
        <v>13</v>
      </c>
      <c r="B115" s="8"/>
      <c r="H115" s="24"/>
    </row>
    <row r="116" spans="1:9" x14ac:dyDescent="0.25">
      <c r="A116" s="5" t="s">
        <v>57</v>
      </c>
      <c r="B116" s="21"/>
      <c r="C116" s="21"/>
      <c r="D116" s="21"/>
      <c r="E116" s="21"/>
      <c r="H116" s="24"/>
    </row>
    <row r="117" spans="1:9" x14ac:dyDescent="0.25">
      <c r="A117" s="5" t="s">
        <v>2</v>
      </c>
      <c r="B117" s="24"/>
      <c r="C117" s="24"/>
      <c r="D117" s="24"/>
      <c r="E117" s="24"/>
      <c r="F117" s="24"/>
      <c r="G117" s="24"/>
    </row>
    <row r="118" spans="1:9" x14ac:dyDescent="0.25">
      <c r="A118" s="45" t="s">
        <v>65</v>
      </c>
      <c r="B118" s="7"/>
    </row>
    <row r="119" spans="1:9" ht="15.75" customHeight="1" x14ac:dyDescent="0.25">
      <c r="A119" s="24"/>
      <c r="B119" s="7"/>
    </row>
    <row r="120" spans="1:9" x14ac:dyDescent="0.25">
      <c r="A120" s="75" t="s">
        <v>27</v>
      </c>
      <c r="B120" s="75"/>
      <c r="C120" s="75"/>
      <c r="D120" s="75"/>
      <c r="E120" s="75"/>
      <c r="F120" s="75"/>
      <c r="G120" s="34"/>
    </row>
    <row r="121" spans="1:9" x14ac:dyDescent="0.25">
      <c r="A121" s="24"/>
      <c r="B121" s="63" t="s">
        <v>23</v>
      </c>
      <c r="C121" s="64"/>
      <c r="D121" s="68"/>
      <c r="E121" s="69"/>
      <c r="F121" s="68" t="s">
        <v>46</v>
      </c>
      <c r="G121" s="69"/>
      <c r="H121" s="76" t="s">
        <v>37</v>
      </c>
      <c r="I121" s="76"/>
    </row>
    <row r="122" spans="1:9" x14ac:dyDescent="0.25">
      <c r="A122" s="24"/>
      <c r="B122" s="65"/>
      <c r="C122" s="66"/>
      <c r="D122" s="70"/>
      <c r="E122" s="71"/>
      <c r="F122" s="70">
        <f>F109+F93+F82+F58+G31</f>
        <v>700000</v>
      </c>
      <c r="G122" s="71"/>
      <c r="H122" s="61" t="e">
        <f>H109+H93+H82+H58+I31</f>
        <v>#REF!</v>
      </c>
      <c r="I122" s="61"/>
    </row>
    <row r="123" spans="1:9" x14ac:dyDescent="0.25">
      <c r="A123" s="24"/>
      <c r="B123" s="7"/>
    </row>
    <row r="124" spans="1:9" x14ac:dyDescent="0.25">
      <c r="A124" s="30" t="s">
        <v>26</v>
      </c>
      <c r="B124" s="30"/>
      <c r="C124" s="31"/>
      <c r="D124" s="32">
        <v>450000</v>
      </c>
    </row>
    <row r="125" spans="1:9" ht="19.5" customHeight="1" x14ac:dyDescent="0.25">
      <c r="A125" s="72" t="s">
        <v>32</v>
      </c>
      <c r="B125" s="73"/>
      <c r="C125" s="74"/>
      <c r="D125" s="32">
        <v>170000</v>
      </c>
      <c r="E125" s="26"/>
      <c r="F125" s="27"/>
      <c r="G125" s="28"/>
    </row>
    <row r="126" spans="1:9" ht="19.5" customHeight="1" x14ac:dyDescent="0.25">
      <c r="A126" s="84" t="s">
        <v>66</v>
      </c>
      <c r="B126" s="73"/>
      <c r="C126" s="74"/>
      <c r="D126" s="32">
        <v>80000</v>
      </c>
      <c r="E126" s="26"/>
      <c r="F126" s="27"/>
      <c r="G126" s="28"/>
    </row>
    <row r="127" spans="1:9" ht="19.5" customHeight="1" x14ac:dyDescent="0.25">
      <c r="A127" s="24"/>
      <c r="B127" s="54"/>
      <c r="C127" s="54"/>
      <c r="D127" s="55"/>
      <c r="E127" s="26"/>
      <c r="F127" s="27"/>
      <c r="G127" s="28"/>
    </row>
    <row r="128" spans="1:9" ht="15.75" customHeight="1" x14ac:dyDescent="0.25">
      <c r="A128" s="22"/>
      <c r="B128" s="22"/>
      <c r="C128" s="22"/>
      <c r="D128" s="53" t="s">
        <v>28</v>
      </c>
      <c r="E128" s="26"/>
      <c r="F128" s="27"/>
      <c r="G128" s="28"/>
    </row>
    <row r="129" spans="1:7" x14ac:dyDescent="0.25">
      <c r="A129" s="67" t="s">
        <v>81</v>
      </c>
      <c r="B129" s="67"/>
      <c r="C129" s="67"/>
      <c r="D129" s="67"/>
      <c r="E129" s="67"/>
      <c r="F129" s="67"/>
      <c r="G129" s="6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ht="15.75" x14ac:dyDescent="0.25">
      <c r="A132" s="67"/>
      <c r="B132" s="67"/>
      <c r="C132" s="67"/>
      <c r="D132" s="26"/>
      <c r="E132" s="26"/>
      <c r="F132" s="27"/>
      <c r="G132" s="28"/>
    </row>
    <row r="133" spans="1:7" x14ac:dyDescent="0.25">
      <c r="A133" s="7"/>
    </row>
    <row r="134" spans="1:7" x14ac:dyDescent="0.25">
      <c r="A134" s="7"/>
    </row>
    <row r="135" spans="1:7" x14ac:dyDescent="0.25">
      <c r="A135" s="7"/>
    </row>
    <row r="136" spans="1:7" x14ac:dyDescent="0.25">
      <c r="A136" s="7"/>
    </row>
    <row r="137" spans="1:7" x14ac:dyDescent="0.25">
      <c r="A137" s="7"/>
      <c r="D137" s="77" t="s">
        <v>16</v>
      </c>
      <c r="E137" s="77"/>
      <c r="F137" s="77"/>
      <c r="G137" s="77"/>
    </row>
    <row r="138" spans="1:7" x14ac:dyDescent="0.25">
      <c r="D138" s="11" t="s">
        <v>17</v>
      </c>
    </row>
    <row r="140" spans="1:7" x14ac:dyDescent="0.25">
      <c r="A140" s="11" t="s">
        <v>14</v>
      </c>
    </row>
    <row r="141" spans="1:7" x14ac:dyDescent="0.25">
      <c r="A141" s="11" t="s">
        <v>15</v>
      </c>
    </row>
    <row r="144" spans="1:7" x14ac:dyDescent="0.25">
      <c r="C144" s="12"/>
      <c r="D144" s="18" t="s">
        <v>21</v>
      </c>
    </row>
    <row r="145" spans="1:9" x14ac:dyDescent="0.25">
      <c r="C145" s="13"/>
      <c r="D145" s="39" t="s">
        <v>36</v>
      </c>
    </row>
    <row r="146" spans="1:9" x14ac:dyDescent="0.25">
      <c r="B146" s="16"/>
      <c r="C146" s="16"/>
    </row>
    <row r="147" spans="1:9" x14ac:dyDescent="0.25">
      <c r="B147" s="17"/>
      <c r="C147" s="17"/>
    </row>
    <row r="149" spans="1:9" x14ac:dyDescent="0.25">
      <c r="A149" s="5" t="s">
        <v>79</v>
      </c>
      <c r="G149" s="51" t="s">
        <v>33</v>
      </c>
    </row>
    <row r="150" spans="1:9" x14ac:dyDescent="0.25">
      <c r="A150" s="5" t="s">
        <v>80</v>
      </c>
      <c r="G150" s="51" t="s">
        <v>34</v>
      </c>
    </row>
    <row r="151" spans="1:9" x14ac:dyDescent="0.25">
      <c r="A151" s="67" t="s">
        <v>83</v>
      </c>
      <c r="B151" s="67"/>
      <c r="C151" s="67"/>
      <c r="G151" s="52" t="s">
        <v>35</v>
      </c>
    </row>
    <row r="152" spans="1:9" x14ac:dyDescent="0.25">
      <c r="A152" s="17"/>
    </row>
    <row r="155" spans="1:9" x14ac:dyDescent="0.25">
      <c r="I155" s="5" t="s">
        <v>11</v>
      </c>
    </row>
    <row r="165" spans="8:8" x14ac:dyDescent="0.25">
      <c r="H165" s="4"/>
    </row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97" spans="8:8" x14ac:dyDescent="0.25">
      <c r="H197" s="16"/>
    </row>
    <row r="198" spans="8:8" x14ac:dyDescent="0.25">
      <c r="H198" s="16"/>
    </row>
    <row r="199" spans="8:8" x14ac:dyDescent="0.25">
      <c r="H199" s="16"/>
    </row>
  </sheetData>
  <mergeCells count="76">
    <mergeCell ref="H30:I30"/>
    <mergeCell ref="H31:I31"/>
    <mergeCell ref="H57:I57"/>
    <mergeCell ref="H121:I121"/>
    <mergeCell ref="H122:I122"/>
    <mergeCell ref="H108:I108"/>
    <mergeCell ref="H109:I109"/>
    <mergeCell ref="H82:I82"/>
    <mergeCell ref="H92:I92"/>
    <mergeCell ref="H93:I93"/>
    <mergeCell ref="H58:I58"/>
    <mergeCell ref="F57:G57"/>
    <mergeCell ref="E30:F30"/>
    <mergeCell ref="E31:F31"/>
    <mergeCell ref="A104:G104"/>
    <mergeCell ref="A126:C126"/>
    <mergeCell ref="F93:G93"/>
    <mergeCell ref="F82:G82"/>
    <mergeCell ref="F58:G58"/>
    <mergeCell ref="A2:G5"/>
    <mergeCell ref="A29:D29"/>
    <mergeCell ref="C30:D31"/>
    <mergeCell ref="A26:D26"/>
    <mergeCell ref="D8:E8"/>
    <mergeCell ref="A6:G6"/>
    <mergeCell ref="A7:G7"/>
    <mergeCell ref="A28:E28"/>
    <mergeCell ref="A15:D15"/>
    <mergeCell ref="D108:E108"/>
    <mergeCell ref="D137:G137"/>
    <mergeCell ref="A88:E88"/>
    <mergeCell ref="F92:G92"/>
    <mergeCell ref="D82:E82"/>
    <mergeCell ref="B81:C82"/>
    <mergeCell ref="D81:E81"/>
    <mergeCell ref="F108:G108"/>
    <mergeCell ref="B108:C109"/>
    <mergeCell ref="F121:G121"/>
    <mergeCell ref="F109:G109"/>
    <mergeCell ref="F122:G122"/>
    <mergeCell ref="F81:G81"/>
    <mergeCell ref="A151:C151"/>
    <mergeCell ref="D109:E109"/>
    <mergeCell ref="D121:E121"/>
    <mergeCell ref="D122:E122"/>
    <mergeCell ref="A129:G129"/>
    <mergeCell ref="A125:C125"/>
    <mergeCell ref="A132:C132"/>
    <mergeCell ref="A120:F120"/>
    <mergeCell ref="B121:C122"/>
    <mergeCell ref="A24:I24"/>
    <mergeCell ref="D93:E93"/>
    <mergeCell ref="A91:D91"/>
    <mergeCell ref="B92:C93"/>
    <mergeCell ref="A87:D87"/>
    <mergeCell ref="D92:E92"/>
    <mergeCell ref="A73:D73"/>
    <mergeCell ref="A76:D76"/>
    <mergeCell ref="B57:C58"/>
    <mergeCell ref="A67:D67"/>
    <mergeCell ref="A70:D70"/>
    <mergeCell ref="A60:E60"/>
    <mergeCell ref="D57:E57"/>
    <mergeCell ref="D58:E58"/>
    <mergeCell ref="A64:D64"/>
    <mergeCell ref="H81:I81"/>
    <mergeCell ref="A17:F17"/>
    <mergeCell ref="A18:D18"/>
    <mergeCell ref="A19:F19"/>
    <mergeCell ref="A20:G20"/>
    <mergeCell ref="A21:I22"/>
    <mergeCell ref="B11:E11"/>
    <mergeCell ref="A12:D12"/>
    <mergeCell ref="A13:J13"/>
    <mergeCell ref="A14:D14"/>
    <mergeCell ref="A16:E16"/>
  </mergeCells>
  <phoneticPr fontId="11" type="noConversion"/>
  <pageMargins left="0.55118110236220474" right="0.15748031496062992" top="0.19685039370078741" bottom="0.19685039370078741" header="0.19685039370078741" footer="0.19685039370078741"/>
  <pageSetup paperSize="9" scale="83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B17" sqref="B17"/>
    </sheetView>
  </sheetViews>
  <sheetFormatPr defaultColWidth="9" defaultRowHeight="15" x14ac:dyDescent="0.25"/>
  <cols>
    <col min="1" max="1" width="3.5703125" customWidth="1"/>
  </cols>
  <sheetData>
    <row r="1" spans="1:4" x14ac:dyDescent="0.25">
      <c r="B1" t="s">
        <v>18</v>
      </c>
      <c r="C1" t="s">
        <v>19</v>
      </c>
      <c r="D1" t="s">
        <v>20</v>
      </c>
    </row>
    <row r="2" spans="1:4" x14ac:dyDescent="0.25">
      <c r="A2">
        <v>1</v>
      </c>
      <c r="B2">
        <v>3337</v>
      </c>
    </row>
    <row r="3" spans="1:4" x14ac:dyDescent="0.25">
      <c r="A3">
        <v>2</v>
      </c>
      <c r="C3">
        <v>66975</v>
      </c>
    </row>
    <row r="4" spans="1:4" x14ac:dyDescent="0.25">
      <c r="A4">
        <v>3</v>
      </c>
      <c r="C4">
        <v>16065</v>
      </c>
    </row>
    <row r="5" spans="1:4" x14ac:dyDescent="0.25">
      <c r="A5">
        <v>4</v>
      </c>
      <c r="C5">
        <v>35184.15</v>
      </c>
    </row>
    <row r="6" spans="1:4" x14ac:dyDescent="0.25">
      <c r="A6">
        <v>5</v>
      </c>
      <c r="C6">
        <v>8200</v>
      </c>
    </row>
    <row r="7" spans="1:4" x14ac:dyDescent="0.25">
      <c r="A7">
        <v>6</v>
      </c>
      <c r="B7">
        <v>4000</v>
      </c>
    </row>
    <row r="8" spans="1:4" x14ac:dyDescent="0.25">
      <c r="A8">
        <v>7</v>
      </c>
      <c r="B8" s="1">
        <v>10727.2</v>
      </c>
    </row>
    <row r="9" spans="1:4" x14ac:dyDescent="0.25">
      <c r="A9">
        <v>8</v>
      </c>
      <c r="B9" s="1">
        <v>3994.64</v>
      </c>
    </row>
    <row r="10" spans="1:4" x14ac:dyDescent="0.25">
      <c r="A10">
        <v>9</v>
      </c>
      <c r="B10" s="1">
        <v>18020.96</v>
      </c>
    </row>
    <row r="11" spans="1:4" x14ac:dyDescent="0.25">
      <c r="A11">
        <v>10</v>
      </c>
      <c r="C11" s="1">
        <v>4121.6000000000004</v>
      </c>
    </row>
    <row r="12" spans="1:4" x14ac:dyDescent="0.25">
      <c r="A12">
        <v>11</v>
      </c>
      <c r="B12" s="2">
        <v>43515</v>
      </c>
    </row>
    <row r="13" spans="1:4" x14ac:dyDescent="0.25">
      <c r="A13">
        <v>12</v>
      </c>
      <c r="B13" s="2">
        <v>60020.58</v>
      </c>
    </row>
    <row r="14" spans="1:4" x14ac:dyDescent="0.25">
      <c r="A14">
        <v>13</v>
      </c>
      <c r="C14">
        <v>5260</v>
      </c>
    </row>
    <row r="15" spans="1:4" x14ac:dyDescent="0.25">
      <c r="A15">
        <v>14</v>
      </c>
      <c r="D15">
        <v>14965.53</v>
      </c>
    </row>
    <row r="16" spans="1:4" x14ac:dyDescent="0.25">
      <c r="A16">
        <v>15</v>
      </c>
      <c r="B16">
        <v>14400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2025-12-01T12:36:31Z</cp:lastPrinted>
  <dcterms:created xsi:type="dcterms:W3CDTF">2025-02-10T07:23:00Z</dcterms:created>
  <dcterms:modified xsi:type="dcterms:W3CDTF">2025-12-11T11:05:59Z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A2485E1021FC4F81BABB6E4C3BC46BE3_12</vt:lpwstr>
  </property>
</Properties>
</file>