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-120" yWindow="-120" windowWidth="29040" windowHeight="15720" tabRatio="583" firstSheet="1" activeTab="1"/>
  </bookViews>
  <sheets>
    <sheet name="Skriveni" sheetId="1" state="hidden" r:id="rId1"/>
    <sheet name="PR-RAS" sheetId="4" r:id="rId2"/>
    <sheet name="OBVEZE" sheetId="8" r:id="rId3"/>
  </sheets>
  <definedNames>
    <definedName name="_xlnm.Print_Area" localSheetId="2">OBVEZE!$A$1:$F$109</definedName>
    <definedName name="_xlnm.Print_Area" localSheetId="1">'PR-RAS'!$A$1:$F$1019</definedName>
    <definedName name="_xlnm.Print_Titles" localSheetId="2">OBVEZE!$1:$4</definedName>
    <definedName name="_xlnm.Print_Titles" localSheetId="1">'PR-RAS'!$1:$4</definedName>
    <definedName name="Z_20966C26_2FB0_458A_A419_418535DD5D43_.wvu.Cols" localSheetId="2">#REF!</definedName>
    <definedName name="Z_20966C26_2FB0_458A_A419_418535DD5D43_.wvu.PrintArea" localSheetId="2">OBVEZE!$A$3:$D$109</definedName>
    <definedName name="Z_20966C26_2FB0_458A_A419_418535DD5D43_.wvu.PrintTitles" localSheetId="2">OBVEZE!$A$3:$IQ$3</definedName>
    <definedName name="Z_20966C26_2FB0_458A_A419_418535DD5D43_.wvu.Rows" localSheetId="2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4" i="8"/>
  <c r="D97"/>
  <c r="D92"/>
  <c r="C1668" i="1" s="1"/>
  <c r="D87" i="8"/>
  <c r="D82"/>
  <c r="D77"/>
  <c r="D72"/>
  <c r="D67"/>
  <c r="D62"/>
  <c r="D57"/>
  <c r="D51" s="1"/>
  <c r="C1627" i="1" s="1"/>
  <c r="D52" i="8"/>
  <c r="D46"/>
  <c r="D37"/>
  <c r="D27"/>
  <c r="D25" s="1"/>
  <c r="C1601" i="1" s="1"/>
  <c r="D18" i="8"/>
  <c r="D8"/>
  <c r="D6" s="1"/>
  <c r="C1582" i="1" s="1"/>
  <c r="F1019" i="4"/>
  <c r="F1018"/>
  <c r="F1017"/>
  <c r="F1016"/>
  <c r="F1015"/>
  <c r="F1014"/>
  <c r="F1013"/>
  <c r="F1012"/>
  <c r="F1009"/>
  <c r="F1008"/>
  <c r="F1007"/>
  <c r="F1006"/>
  <c r="F1005"/>
  <c r="F1004"/>
  <c r="F1003"/>
  <c r="F1002"/>
  <c r="F1001"/>
  <c r="F1000"/>
  <c r="F999"/>
  <c r="F998"/>
  <c r="F997"/>
  <c r="F996"/>
  <c r="F995"/>
  <c r="F994"/>
  <c r="F993"/>
  <c r="F992"/>
  <c r="F991"/>
  <c r="F990"/>
  <c r="F989"/>
  <c r="F988"/>
  <c r="F987"/>
  <c r="F986"/>
  <c r="F985"/>
  <c r="F984"/>
  <c r="F983"/>
  <c r="F982"/>
  <c r="F981"/>
  <c r="F980"/>
  <c r="F979"/>
  <c r="F978"/>
  <c r="F977"/>
  <c r="F976"/>
  <c r="F975"/>
  <c r="F974"/>
  <c r="F973"/>
  <c r="F972"/>
  <c r="F971"/>
  <c r="F970"/>
  <c r="F969"/>
  <c r="F968"/>
  <c r="F967"/>
  <c r="F966"/>
  <c r="F965"/>
  <c r="F964"/>
  <c r="F963"/>
  <c r="F962"/>
  <c r="F961"/>
  <c r="F960"/>
  <c r="F959"/>
  <c r="F958"/>
  <c r="F957"/>
  <c r="F956"/>
  <c r="F955"/>
  <c r="F954"/>
  <c r="F953"/>
  <c r="F952"/>
  <c r="F951"/>
  <c r="F950"/>
  <c r="F949"/>
  <c r="F948"/>
  <c r="F947"/>
  <c r="F946"/>
  <c r="F945"/>
  <c r="F944"/>
  <c r="F943"/>
  <c r="F942"/>
  <c r="F941"/>
  <c r="F940"/>
  <c r="F939"/>
  <c r="F938"/>
  <c r="F937"/>
  <c r="F936"/>
  <c r="F935"/>
  <c r="F934"/>
  <c r="F933"/>
  <c r="F932"/>
  <c r="F931"/>
  <c r="F930"/>
  <c r="F929"/>
  <c r="F928"/>
  <c r="F927"/>
  <c r="F926"/>
  <c r="F925"/>
  <c r="F924"/>
  <c r="F923"/>
  <c r="F922"/>
  <c r="F921"/>
  <c r="F920"/>
  <c r="F919"/>
  <c r="F918"/>
  <c r="F917"/>
  <c r="F916"/>
  <c r="F915"/>
  <c r="F914"/>
  <c r="F913"/>
  <c r="F912"/>
  <c r="F911"/>
  <c r="F910"/>
  <c r="F909"/>
  <c r="F908"/>
  <c r="F907"/>
  <c r="F906"/>
  <c r="F905"/>
  <c r="F904"/>
  <c r="F903"/>
  <c r="F902"/>
  <c r="F901"/>
  <c r="F900"/>
  <c r="F899"/>
  <c r="F898"/>
  <c r="F897"/>
  <c r="F896"/>
  <c r="F895"/>
  <c r="F894"/>
  <c r="F893"/>
  <c r="F892"/>
  <c r="F891"/>
  <c r="F890"/>
  <c r="F889"/>
  <c r="F888"/>
  <c r="F887"/>
  <c r="F886"/>
  <c r="F885"/>
  <c r="F884"/>
  <c r="F883"/>
  <c r="F882"/>
  <c r="F881"/>
  <c r="F880"/>
  <c r="F879"/>
  <c r="F878"/>
  <c r="F877"/>
  <c r="F876"/>
  <c r="F875"/>
  <c r="F874"/>
  <c r="F873"/>
  <c r="F872"/>
  <c r="F871"/>
  <c r="F870"/>
  <c r="F869"/>
  <c r="F868"/>
  <c r="F867"/>
  <c r="F866"/>
  <c r="F865"/>
  <c r="F864"/>
  <c r="F863"/>
  <c r="F862"/>
  <c r="F861"/>
  <c r="F860"/>
  <c r="F859"/>
  <c r="F858"/>
  <c r="F857"/>
  <c r="F856"/>
  <c r="F855"/>
  <c r="F854"/>
  <c r="F853"/>
  <c r="F852"/>
  <c r="F851"/>
  <c r="F850"/>
  <c r="F849"/>
  <c r="F848"/>
  <c r="F847"/>
  <c r="F846"/>
  <c r="F845"/>
  <c r="F844"/>
  <c r="F843"/>
  <c r="F842"/>
  <c r="F841"/>
  <c r="F840"/>
  <c r="F839"/>
  <c r="F838"/>
  <c r="F837"/>
  <c r="F836"/>
  <c r="F835"/>
  <c r="F834"/>
  <c r="F833"/>
  <c r="F832"/>
  <c r="F831"/>
  <c r="F830"/>
  <c r="F829"/>
  <c r="F828"/>
  <c r="F827"/>
  <c r="F826"/>
  <c r="F825"/>
  <c r="F824"/>
  <c r="F823"/>
  <c r="F822"/>
  <c r="F821"/>
  <c r="F820"/>
  <c r="F819"/>
  <c r="F818"/>
  <c r="F817"/>
  <c r="F816"/>
  <c r="F815"/>
  <c r="F814"/>
  <c r="F813"/>
  <c r="F812"/>
  <c r="F811"/>
  <c r="F810"/>
  <c r="F809"/>
  <c r="F808"/>
  <c r="F807"/>
  <c r="F806"/>
  <c r="F805"/>
  <c r="F804"/>
  <c r="F803"/>
  <c r="F802"/>
  <c r="F801"/>
  <c r="F800"/>
  <c r="F799"/>
  <c r="F798"/>
  <c r="F797"/>
  <c r="F796"/>
  <c r="F795"/>
  <c r="F794"/>
  <c r="F793"/>
  <c r="F792"/>
  <c r="F791"/>
  <c r="F790"/>
  <c r="F789"/>
  <c r="F788"/>
  <c r="F787"/>
  <c r="F786"/>
  <c r="F785"/>
  <c r="F784"/>
  <c r="F783"/>
  <c r="F782"/>
  <c r="F781"/>
  <c r="F780"/>
  <c r="F779"/>
  <c r="F778"/>
  <c r="F777"/>
  <c r="F776"/>
  <c r="F775"/>
  <c r="F774"/>
  <c r="F773"/>
  <c r="F772"/>
  <c r="F771"/>
  <c r="F770"/>
  <c r="F769"/>
  <c r="F768"/>
  <c r="F767"/>
  <c r="F766"/>
  <c r="F765"/>
  <c r="F764"/>
  <c r="F763"/>
  <c r="F762"/>
  <c r="F761"/>
  <c r="F760"/>
  <c r="F759"/>
  <c r="F758"/>
  <c r="F757"/>
  <c r="F756"/>
  <c r="F755"/>
  <c r="F754"/>
  <c r="F753"/>
  <c r="F752"/>
  <c r="F751"/>
  <c r="F750"/>
  <c r="F749"/>
  <c r="F748"/>
  <c r="F747"/>
  <c r="F746"/>
  <c r="F745"/>
  <c r="F744"/>
  <c r="F743"/>
  <c r="F742"/>
  <c r="F741"/>
  <c r="F740"/>
  <c r="F739"/>
  <c r="F738"/>
  <c r="F737"/>
  <c r="F736"/>
  <c r="F735"/>
  <c r="F734"/>
  <c r="F733"/>
  <c r="F732"/>
  <c r="F731"/>
  <c r="F730"/>
  <c r="F729"/>
  <c r="F728"/>
  <c r="F727"/>
  <c r="F726"/>
  <c r="F725"/>
  <c r="F724"/>
  <c r="F723"/>
  <c r="F722"/>
  <c r="F721"/>
  <c r="F720"/>
  <c r="F719"/>
  <c r="F718"/>
  <c r="F717"/>
  <c r="F716"/>
  <c r="F715"/>
  <c r="F714"/>
  <c r="F713"/>
  <c r="F712"/>
  <c r="F711"/>
  <c r="F710"/>
  <c r="F709"/>
  <c r="F708"/>
  <c r="F707"/>
  <c r="F706"/>
  <c r="F705"/>
  <c r="F704"/>
  <c r="F703"/>
  <c r="F702"/>
  <c r="F701"/>
  <c r="F700"/>
  <c r="F699"/>
  <c r="F698"/>
  <c r="F697"/>
  <c r="F696"/>
  <c r="F695"/>
  <c r="F694"/>
  <c r="F693"/>
  <c r="F692"/>
  <c r="F691"/>
  <c r="F690"/>
  <c r="F689"/>
  <c r="F688"/>
  <c r="F687"/>
  <c r="F686"/>
  <c r="F685"/>
  <c r="F684"/>
  <c r="F683"/>
  <c r="F682"/>
  <c r="F681"/>
  <c r="F680"/>
  <c r="F679"/>
  <c r="F678"/>
  <c r="F677"/>
  <c r="F676"/>
  <c r="F675"/>
  <c r="F674"/>
  <c r="F673"/>
  <c r="F672"/>
  <c r="F671"/>
  <c r="F670"/>
  <c r="F669"/>
  <c r="F668"/>
  <c r="F667"/>
  <c r="F666"/>
  <c r="F665"/>
  <c r="F664"/>
  <c r="F663"/>
  <c r="F662"/>
  <c r="F661"/>
  <c r="F660"/>
  <c r="F659"/>
  <c r="F658"/>
  <c r="F657"/>
  <c r="E656"/>
  <c r="D649" i="1" s="1"/>
  <c r="D656" i="4"/>
  <c r="F655"/>
  <c r="F654"/>
  <c r="F653"/>
  <c r="F651"/>
  <c r="D648"/>
  <c r="F642"/>
  <c r="F641"/>
  <c r="F638"/>
  <c r="F637"/>
  <c r="F636"/>
  <c r="E636"/>
  <c r="D636"/>
  <c r="F635"/>
  <c r="F634"/>
  <c r="F633"/>
  <c r="E633"/>
  <c r="D633"/>
  <c r="F632"/>
  <c r="F631"/>
  <c r="E630"/>
  <c r="D630"/>
  <c r="D629" s="1"/>
  <c r="F629"/>
  <c r="E629"/>
  <c r="F628"/>
  <c r="F627"/>
  <c r="F626"/>
  <c r="F625"/>
  <c r="F624"/>
  <c r="F623"/>
  <c r="F622"/>
  <c r="E621"/>
  <c r="D621"/>
  <c r="F621" s="1"/>
  <c r="F620"/>
  <c r="F619"/>
  <c r="F618"/>
  <c r="F617"/>
  <c r="F616"/>
  <c r="E616"/>
  <c r="D616"/>
  <c r="F615"/>
  <c r="F614"/>
  <c r="F613"/>
  <c r="F612"/>
  <c r="F611"/>
  <c r="F610"/>
  <c r="E609"/>
  <c r="D609"/>
  <c r="F609" s="1"/>
  <c r="F608"/>
  <c r="E607"/>
  <c r="D607"/>
  <c r="F606"/>
  <c r="F605"/>
  <c r="F604"/>
  <c r="E603"/>
  <c r="D603"/>
  <c r="F603" s="1"/>
  <c r="F602"/>
  <c r="F601"/>
  <c r="F600"/>
  <c r="F599"/>
  <c r="F598"/>
  <c r="E598"/>
  <c r="D598"/>
  <c r="E597"/>
  <c r="F596"/>
  <c r="F595"/>
  <c r="F594"/>
  <c r="E594"/>
  <c r="D594"/>
  <c r="F593"/>
  <c r="F592"/>
  <c r="F591"/>
  <c r="E591"/>
  <c r="D591"/>
  <c r="F590"/>
  <c r="E589"/>
  <c r="D583" i="1" s="1"/>
  <c r="D589" i="4"/>
  <c r="F588"/>
  <c r="F587"/>
  <c r="F586"/>
  <c r="E585"/>
  <c r="D585"/>
  <c r="F585" s="1"/>
  <c r="F583"/>
  <c r="F582"/>
  <c r="E581"/>
  <c r="D581"/>
  <c r="F581" s="1"/>
  <c r="F580"/>
  <c r="F579"/>
  <c r="E578"/>
  <c r="E571" s="1"/>
  <c r="D578"/>
  <c r="F578" s="1"/>
  <c r="F577"/>
  <c r="F576"/>
  <c r="E575"/>
  <c r="D575"/>
  <c r="F575" s="1"/>
  <c r="F574"/>
  <c r="F573"/>
  <c r="F572"/>
  <c r="E572"/>
  <c r="D572"/>
  <c r="D571"/>
  <c r="F571" s="1"/>
  <c r="F570"/>
  <c r="F569"/>
  <c r="F568"/>
  <c r="F567"/>
  <c r="F566"/>
  <c r="F565"/>
  <c r="F564"/>
  <c r="F563"/>
  <c r="E562"/>
  <c r="D562"/>
  <c r="F562" s="1"/>
  <c r="F561"/>
  <c r="F560"/>
  <c r="F559"/>
  <c r="F558"/>
  <c r="F557"/>
  <c r="E557"/>
  <c r="D557"/>
  <c r="F556"/>
  <c r="F555"/>
  <c r="F554"/>
  <c r="F553"/>
  <c r="F552"/>
  <c r="F551"/>
  <c r="E550"/>
  <c r="E536" s="1"/>
  <c r="D550"/>
  <c r="F550" s="1"/>
  <c r="F549"/>
  <c r="F548"/>
  <c r="F547"/>
  <c r="F546"/>
  <c r="E545"/>
  <c r="D545"/>
  <c r="F544"/>
  <c r="F543"/>
  <c r="F542"/>
  <c r="E542"/>
  <c r="D542"/>
  <c r="F541"/>
  <c r="F540"/>
  <c r="F539"/>
  <c r="F538"/>
  <c r="E537"/>
  <c r="D537"/>
  <c r="F537" s="1"/>
  <c r="F534"/>
  <c r="F533"/>
  <c r="E532"/>
  <c r="D532"/>
  <c r="F532" s="1"/>
  <c r="F531"/>
  <c r="F530"/>
  <c r="E529"/>
  <c r="D529"/>
  <c r="F529" s="1"/>
  <c r="F528"/>
  <c r="F527"/>
  <c r="E526"/>
  <c r="D526"/>
  <c r="F526" s="1"/>
  <c r="F525"/>
  <c r="F524"/>
  <c r="E523"/>
  <c r="D523"/>
  <c r="F523" s="1"/>
  <c r="E522"/>
  <c r="D522"/>
  <c r="F522" s="1"/>
  <c r="F521"/>
  <c r="F520"/>
  <c r="F519"/>
  <c r="F518"/>
  <c r="F517"/>
  <c r="F516"/>
  <c r="F515"/>
  <c r="F514"/>
  <c r="E514"/>
  <c r="D514"/>
  <c r="F513"/>
  <c r="F512"/>
  <c r="F511"/>
  <c r="F510"/>
  <c r="F509"/>
  <c r="E509"/>
  <c r="D509"/>
  <c r="F508"/>
  <c r="F507"/>
  <c r="F506"/>
  <c r="F505"/>
  <c r="F504"/>
  <c r="F503"/>
  <c r="F502"/>
  <c r="E502"/>
  <c r="D502"/>
  <c r="F501"/>
  <c r="F500"/>
  <c r="F499"/>
  <c r="F498"/>
  <c r="F497"/>
  <c r="E497"/>
  <c r="D497"/>
  <c r="F496"/>
  <c r="F495"/>
  <c r="F494"/>
  <c r="F493"/>
  <c r="E492"/>
  <c r="D492"/>
  <c r="F490"/>
  <c r="F489"/>
  <c r="E488"/>
  <c r="E479" s="1"/>
  <c r="D488"/>
  <c r="F488" s="1"/>
  <c r="F487"/>
  <c r="F486"/>
  <c r="E485"/>
  <c r="D485"/>
  <c r="F485" s="1"/>
  <c r="F484"/>
  <c r="F483"/>
  <c r="F482"/>
  <c r="F481"/>
  <c r="F480"/>
  <c r="E480"/>
  <c r="D480"/>
  <c r="F478"/>
  <c r="F477"/>
  <c r="F476"/>
  <c r="E476"/>
  <c r="D476"/>
  <c r="F475"/>
  <c r="F474"/>
  <c r="F473"/>
  <c r="E473"/>
  <c r="D473"/>
  <c r="F472"/>
  <c r="F471"/>
  <c r="E470"/>
  <c r="E466" s="1"/>
  <c r="D470"/>
  <c r="F470" s="1"/>
  <c r="F469"/>
  <c r="F468"/>
  <c r="E467"/>
  <c r="D467"/>
  <c r="F467" s="1"/>
  <c r="D466"/>
  <c r="F466" s="1"/>
  <c r="F465"/>
  <c r="F464"/>
  <c r="F463"/>
  <c r="F462"/>
  <c r="F461"/>
  <c r="F460"/>
  <c r="F459"/>
  <c r="F458"/>
  <c r="F457"/>
  <c r="E457"/>
  <c r="D457"/>
  <c r="F456"/>
  <c r="F455"/>
  <c r="F454"/>
  <c r="F453"/>
  <c r="E452"/>
  <c r="D452"/>
  <c r="F452" s="1"/>
  <c r="F451"/>
  <c r="F450"/>
  <c r="F449"/>
  <c r="F448"/>
  <c r="F447"/>
  <c r="F446"/>
  <c r="F445"/>
  <c r="E445"/>
  <c r="D445"/>
  <c r="F444"/>
  <c r="F443"/>
  <c r="F442"/>
  <c r="F441"/>
  <c r="E440"/>
  <c r="D440"/>
  <c r="F440" s="1"/>
  <c r="F439"/>
  <c r="F438"/>
  <c r="E437"/>
  <c r="D437"/>
  <c r="F436"/>
  <c r="F435"/>
  <c r="F434"/>
  <c r="F433"/>
  <c r="F432"/>
  <c r="E432"/>
  <c r="D432"/>
  <c r="E428"/>
  <c r="D428"/>
  <c r="F428" s="1"/>
  <c r="E427"/>
  <c r="D427"/>
  <c r="E426"/>
  <c r="D421" i="1" s="1"/>
  <c r="D426" i="4"/>
  <c r="F426" s="1"/>
  <c r="F421"/>
  <c r="F420"/>
  <c r="F419"/>
  <c r="F416"/>
  <c r="F415"/>
  <c r="F414"/>
  <c r="F413"/>
  <c r="F412"/>
  <c r="E412"/>
  <c r="D412"/>
  <c r="F411"/>
  <c r="E410"/>
  <c r="D410"/>
  <c r="F410" s="1"/>
  <c r="F409"/>
  <c r="F408"/>
  <c r="E407"/>
  <c r="E406" s="1"/>
  <c r="D407"/>
  <c r="F405"/>
  <c r="F404"/>
  <c r="F403"/>
  <c r="F402"/>
  <c r="F401"/>
  <c r="E401"/>
  <c r="D401"/>
  <c r="F400"/>
  <c r="F399"/>
  <c r="E398"/>
  <c r="D398"/>
  <c r="F398" s="1"/>
  <c r="F397"/>
  <c r="F396"/>
  <c r="F395"/>
  <c r="F394"/>
  <c r="E393"/>
  <c r="D393"/>
  <c r="F393" s="1"/>
  <c r="F392"/>
  <c r="F391"/>
  <c r="F390"/>
  <c r="F389"/>
  <c r="E388"/>
  <c r="D388"/>
  <c r="F388" s="1"/>
  <c r="F387"/>
  <c r="F386"/>
  <c r="F385"/>
  <c r="F384"/>
  <c r="F383"/>
  <c r="F382"/>
  <c r="F381"/>
  <c r="F380"/>
  <c r="E379"/>
  <c r="D379"/>
  <c r="F379" s="1"/>
  <c r="F378"/>
  <c r="F377"/>
  <c r="F376"/>
  <c r="F375"/>
  <c r="E374"/>
  <c r="F374" s="1"/>
  <c r="D374"/>
  <c r="F372"/>
  <c r="F371"/>
  <c r="F370"/>
  <c r="F369"/>
  <c r="F368"/>
  <c r="F367"/>
  <c r="E366"/>
  <c r="D366"/>
  <c r="F366" s="1"/>
  <c r="F365"/>
  <c r="F364"/>
  <c r="F363"/>
  <c r="F362"/>
  <c r="E362"/>
  <c r="E361" s="1"/>
  <c r="D362"/>
  <c r="F359"/>
  <c r="E358"/>
  <c r="D358"/>
  <c r="F358" s="1"/>
  <c r="F357"/>
  <c r="F356"/>
  <c r="E355"/>
  <c r="E354" s="1"/>
  <c r="D355"/>
  <c r="F353"/>
  <c r="F352"/>
  <c r="F351"/>
  <c r="F350"/>
  <c r="F349"/>
  <c r="E349"/>
  <c r="D349"/>
  <c r="F348"/>
  <c r="F347"/>
  <c r="F346"/>
  <c r="E346"/>
  <c r="D346"/>
  <c r="F345"/>
  <c r="F344"/>
  <c r="F343"/>
  <c r="F342"/>
  <c r="E341"/>
  <c r="D341"/>
  <c r="F341" s="1"/>
  <c r="F340"/>
  <c r="F339"/>
  <c r="F338"/>
  <c r="F337"/>
  <c r="E336"/>
  <c r="D336"/>
  <c r="F336" s="1"/>
  <c r="F335"/>
  <c r="F334"/>
  <c r="F333"/>
  <c r="F332"/>
  <c r="F331"/>
  <c r="F330"/>
  <c r="F329"/>
  <c r="F328"/>
  <c r="E327"/>
  <c r="D327"/>
  <c r="F327" s="1"/>
  <c r="F326"/>
  <c r="F325"/>
  <c r="F324"/>
  <c r="F323"/>
  <c r="E322"/>
  <c r="D322"/>
  <c r="F320"/>
  <c r="F319"/>
  <c r="F318"/>
  <c r="F317"/>
  <c r="F316"/>
  <c r="F315"/>
  <c r="E314"/>
  <c r="D314"/>
  <c r="F314" s="1"/>
  <c r="F313"/>
  <c r="F312"/>
  <c r="F311"/>
  <c r="F310"/>
  <c r="E310"/>
  <c r="E309" s="1"/>
  <c r="D310"/>
  <c r="F306"/>
  <c r="F305"/>
  <c r="F304"/>
  <c r="F303"/>
  <c r="F302"/>
  <c r="E298"/>
  <c r="D298"/>
  <c r="F298" s="1"/>
  <c r="E297"/>
  <c r="D297"/>
  <c r="F297" s="1"/>
  <c r="F296"/>
  <c r="F295"/>
  <c r="F294"/>
  <c r="F293"/>
  <c r="F292"/>
  <c r="F291"/>
  <c r="F290"/>
  <c r="E289"/>
  <c r="D285" i="1" s="1"/>
  <c r="G285" s="1"/>
  <c r="D289" i="4"/>
  <c r="F288"/>
  <c r="F287"/>
  <c r="F286"/>
  <c r="F285"/>
  <c r="F284"/>
  <c r="E283"/>
  <c r="D283"/>
  <c r="F283" s="1"/>
  <c r="F282"/>
  <c r="F281"/>
  <c r="F280"/>
  <c r="F279"/>
  <c r="F278"/>
  <c r="E278"/>
  <c r="D278"/>
  <c r="F277"/>
  <c r="F276"/>
  <c r="F275"/>
  <c r="E274"/>
  <c r="F274" s="1"/>
  <c r="D274"/>
  <c r="D273"/>
  <c r="F272"/>
  <c r="F271"/>
  <c r="F270"/>
  <c r="E269"/>
  <c r="D269"/>
  <c r="F268"/>
  <c r="F267"/>
  <c r="F266"/>
  <c r="F265"/>
  <c r="F264"/>
  <c r="E263"/>
  <c r="D263"/>
  <c r="F263" s="1"/>
  <c r="E262"/>
  <c r="D262"/>
  <c r="F262" s="1"/>
  <c r="F261"/>
  <c r="F260"/>
  <c r="F259"/>
  <c r="F258"/>
  <c r="E257"/>
  <c r="D257"/>
  <c r="F257" s="1"/>
  <c r="F256"/>
  <c r="F255"/>
  <c r="F254"/>
  <c r="E254"/>
  <c r="D254"/>
  <c r="F253"/>
  <c r="F252"/>
  <c r="F251"/>
  <c r="E250"/>
  <c r="E230" s="1"/>
  <c r="D226" i="1" s="1"/>
  <c r="D250" i="4"/>
  <c r="F250" s="1"/>
  <c r="F249"/>
  <c r="F248"/>
  <c r="F247"/>
  <c r="E246"/>
  <c r="D246"/>
  <c r="F245"/>
  <c r="F244"/>
  <c r="F243"/>
  <c r="F242"/>
  <c r="E242"/>
  <c r="D242"/>
  <c r="F241"/>
  <c r="F240"/>
  <c r="F239"/>
  <c r="F238"/>
  <c r="E237"/>
  <c r="D237"/>
  <c r="F237" s="1"/>
  <c r="F236"/>
  <c r="F235"/>
  <c r="E234"/>
  <c r="D234"/>
  <c r="F234" s="1"/>
  <c r="F233"/>
  <c r="F232"/>
  <c r="E231"/>
  <c r="D231"/>
  <c r="F231" s="1"/>
  <c r="D230"/>
  <c r="F229"/>
  <c r="F228"/>
  <c r="F227"/>
  <c r="F226"/>
  <c r="E225"/>
  <c r="D225"/>
  <c r="F225" s="1"/>
  <c r="F224"/>
  <c r="F223"/>
  <c r="F222"/>
  <c r="E222"/>
  <c r="D222"/>
  <c r="E221"/>
  <c r="D221"/>
  <c r="F221" s="1"/>
  <c r="F220"/>
  <c r="F219"/>
  <c r="F218"/>
  <c r="F217"/>
  <c r="E216"/>
  <c r="D216"/>
  <c r="F215"/>
  <c r="F214"/>
  <c r="F213"/>
  <c r="F212"/>
  <c r="F211"/>
  <c r="F210"/>
  <c r="F209"/>
  <c r="E208"/>
  <c r="D208"/>
  <c r="F208" s="1"/>
  <c r="F207"/>
  <c r="F206"/>
  <c r="F205"/>
  <c r="F204"/>
  <c r="E203"/>
  <c r="D203"/>
  <c r="F201"/>
  <c r="F200"/>
  <c r="F199"/>
  <c r="F198"/>
  <c r="F197"/>
  <c r="F196"/>
  <c r="F195"/>
  <c r="E194"/>
  <c r="F194" s="1"/>
  <c r="D194"/>
  <c r="F193"/>
  <c r="F192"/>
  <c r="F191"/>
  <c r="F190"/>
  <c r="E189"/>
  <c r="D189"/>
  <c r="F189" s="1"/>
  <c r="F188"/>
  <c r="F187"/>
  <c r="F186"/>
  <c r="F185"/>
  <c r="F184"/>
  <c r="F183"/>
  <c r="F182"/>
  <c r="F181"/>
  <c r="F180"/>
  <c r="F179"/>
  <c r="E178"/>
  <c r="D174" i="1" s="1"/>
  <c r="H174" s="1"/>
  <c r="D178" i="4"/>
  <c r="F177"/>
  <c r="F176"/>
  <c r="F175"/>
  <c r="F174"/>
  <c r="F173"/>
  <c r="F172"/>
  <c r="F171"/>
  <c r="E170"/>
  <c r="F170" s="1"/>
  <c r="D170"/>
  <c r="D164" s="1"/>
  <c r="F169"/>
  <c r="F168"/>
  <c r="F167"/>
  <c r="F166"/>
  <c r="E165"/>
  <c r="D165"/>
  <c r="F163"/>
  <c r="F162"/>
  <c r="F161"/>
  <c r="E160"/>
  <c r="D156" i="1" s="1"/>
  <c r="H156" s="1"/>
  <c r="D160" i="4"/>
  <c r="F159"/>
  <c r="F158"/>
  <c r="F157"/>
  <c r="F156"/>
  <c r="F155"/>
  <c r="E154"/>
  <c r="F154" s="1"/>
  <c r="D154"/>
  <c r="E153"/>
  <c r="D149" i="1" s="1"/>
  <c r="D153" i="4"/>
  <c r="F151"/>
  <c r="F150"/>
  <c r="F149"/>
  <c r="F148"/>
  <c r="F147"/>
  <c r="F146"/>
  <c r="F145"/>
  <c r="F144"/>
  <c r="F143"/>
  <c r="F142"/>
  <c r="E141"/>
  <c r="D141"/>
  <c r="F141" s="1"/>
  <c r="E140"/>
  <c r="D136" i="1" s="1"/>
  <c r="F139" i="4"/>
  <c r="F138"/>
  <c r="F137"/>
  <c r="F136"/>
  <c r="E135"/>
  <c r="E134" s="1"/>
  <c r="D135"/>
  <c r="F133"/>
  <c r="F132"/>
  <c r="F131"/>
  <c r="F130"/>
  <c r="F129"/>
  <c r="E129"/>
  <c r="D129"/>
  <c r="F128"/>
  <c r="F127"/>
  <c r="E126"/>
  <c r="E125" s="1"/>
  <c r="D126"/>
  <c r="F124"/>
  <c r="F123"/>
  <c r="F122"/>
  <c r="F121"/>
  <c r="E120"/>
  <c r="F120" s="1"/>
  <c r="D120"/>
  <c r="F119"/>
  <c r="F118"/>
  <c r="F117"/>
  <c r="F116"/>
  <c r="F115"/>
  <c r="F114"/>
  <c r="F113"/>
  <c r="E112"/>
  <c r="D112"/>
  <c r="D106" s="1"/>
  <c r="F111"/>
  <c r="F110"/>
  <c r="F109"/>
  <c r="F108"/>
  <c r="E107"/>
  <c r="D107"/>
  <c r="F105"/>
  <c r="F104"/>
  <c r="F103"/>
  <c r="F102"/>
  <c r="F101"/>
  <c r="F100"/>
  <c r="F99"/>
  <c r="E98"/>
  <c r="D98"/>
  <c r="F98" s="1"/>
  <c r="F97"/>
  <c r="F96"/>
  <c r="F95"/>
  <c r="F94"/>
  <c r="F93"/>
  <c r="F92"/>
  <c r="E91"/>
  <c r="F91" s="1"/>
  <c r="D91"/>
  <c r="F90"/>
  <c r="F89"/>
  <c r="F88"/>
  <c r="F87"/>
  <c r="F86"/>
  <c r="F85"/>
  <c r="F84"/>
  <c r="E83"/>
  <c r="D79" i="1" s="1"/>
  <c r="D83" i="4"/>
  <c r="F81"/>
  <c r="F80"/>
  <c r="F79"/>
  <c r="F78"/>
  <c r="E77"/>
  <c r="D77"/>
  <c r="F77" s="1"/>
  <c r="F76"/>
  <c r="F75"/>
  <c r="E74"/>
  <c r="D70" i="1" s="1"/>
  <c r="H70" s="1"/>
  <c r="D74" i="4"/>
  <c r="F74" s="1"/>
  <c r="F73"/>
  <c r="F72"/>
  <c r="F71"/>
  <c r="E71"/>
  <c r="D71"/>
  <c r="F70"/>
  <c r="F69"/>
  <c r="E68"/>
  <c r="D68"/>
  <c r="F68" s="1"/>
  <c r="F67"/>
  <c r="F66"/>
  <c r="F65"/>
  <c r="E64"/>
  <c r="D64"/>
  <c r="F64" s="1"/>
  <c r="F63"/>
  <c r="F62"/>
  <c r="F61"/>
  <c r="E61"/>
  <c r="D61"/>
  <c r="F60"/>
  <c r="F59"/>
  <c r="E58"/>
  <c r="F58" s="1"/>
  <c r="D58"/>
  <c r="F57"/>
  <c r="F56"/>
  <c r="F55"/>
  <c r="F54"/>
  <c r="F53"/>
  <c r="E53"/>
  <c r="D53"/>
  <c r="F52"/>
  <c r="F51"/>
  <c r="E50"/>
  <c r="D50"/>
  <c r="F48"/>
  <c r="F47"/>
  <c r="F46"/>
  <c r="F45"/>
  <c r="E44"/>
  <c r="D44"/>
  <c r="F44" s="1"/>
  <c r="E43"/>
  <c r="D43"/>
  <c r="F43" s="1"/>
  <c r="F42"/>
  <c r="F41"/>
  <c r="F40"/>
  <c r="F39"/>
  <c r="E39"/>
  <c r="D39"/>
  <c r="F38"/>
  <c r="F37"/>
  <c r="E36"/>
  <c r="D36"/>
  <c r="F36" s="1"/>
  <c r="F35"/>
  <c r="F34"/>
  <c r="F33"/>
  <c r="F32"/>
  <c r="F31"/>
  <c r="F30"/>
  <c r="E29"/>
  <c r="D29"/>
  <c r="F29" s="1"/>
  <c r="F28"/>
  <c r="F27"/>
  <c r="F26"/>
  <c r="F25"/>
  <c r="F24"/>
  <c r="E23"/>
  <c r="D19" i="1" s="1"/>
  <c r="H19" s="1"/>
  <c r="D23" i="4"/>
  <c r="F23" s="1"/>
  <c r="F22"/>
  <c r="F21"/>
  <c r="F20"/>
  <c r="F19"/>
  <c r="F18"/>
  <c r="E17"/>
  <c r="D17"/>
  <c r="F17" s="1"/>
  <c r="F16"/>
  <c r="F15"/>
  <c r="F14"/>
  <c r="F13"/>
  <c r="F12"/>
  <c r="F11"/>
  <c r="F10"/>
  <c r="F9"/>
  <c r="E8"/>
  <c r="D4" i="1" s="1"/>
  <c r="H4" s="1"/>
  <c r="D8" i="4"/>
  <c r="G1685" i="1"/>
  <c r="C1685"/>
  <c r="H1685" s="1"/>
  <c r="H1684"/>
  <c r="C1684"/>
  <c r="G1684" s="1"/>
  <c r="H1683"/>
  <c r="G1683"/>
  <c r="C1683"/>
  <c r="C1682"/>
  <c r="C1681"/>
  <c r="G1681" s="1"/>
  <c r="C1679"/>
  <c r="H1679" s="1"/>
  <c r="G1678"/>
  <c r="C1678"/>
  <c r="H1678" s="1"/>
  <c r="C1677"/>
  <c r="H1676"/>
  <c r="G1676"/>
  <c r="C1676"/>
  <c r="H1675"/>
  <c r="G1675"/>
  <c r="C1675"/>
  <c r="G1674"/>
  <c r="C1674"/>
  <c r="H1674" s="1"/>
  <c r="H1673"/>
  <c r="C1673"/>
  <c r="G1673" s="1"/>
  <c r="H1672"/>
  <c r="C1672"/>
  <c r="G1672" s="1"/>
  <c r="H1671"/>
  <c r="G1671"/>
  <c r="C1671"/>
  <c r="C1670"/>
  <c r="H1670" s="1"/>
  <c r="C1669"/>
  <c r="H1667"/>
  <c r="G1667"/>
  <c r="C1667"/>
  <c r="G1666"/>
  <c r="C1666"/>
  <c r="H1666" s="1"/>
  <c r="C1665"/>
  <c r="G1665" s="1"/>
  <c r="C1664"/>
  <c r="G1664" s="1"/>
  <c r="C1663"/>
  <c r="G1663" s="1"/>
  <c r="G1662"/>
  <c r="C1662"/>
  <c r="H1662" s="1"/>
  <c r="C1661"/>
  <c r="H1660"/>
  <c r="G1660"/>
  <c r="C1660"/>
  <c r="H1659"/>
  <c r="G1659"/>
  <c r="C1659"/>
  <c r="C1658"/>
  <c r="H1658" s="1"/>
  <c r="C1657"/>
  <c r="H1656"/>
  <c r="C1656"/>
  <c r="G1656" s="1"/>
  <c r="H1655"/>
  <c r="G1655"/>
  <c r="C1655"/>
  <c r="C1654"/>
  <c r="H1654" s="1"/>
  <c r="C1653"/>
  <c r="H1652"/>
  <c r="G1652"/>
  <c r="C1652"/>
  <c r="H1651"/>
  <c r="G1651"/>
  <c r="C1651"/>
  <c r="C1650"/>
  <c r="H1649"/>
  <c r="C1649"/>
  <c r="G1649" s="1"/>
  <c r="H1648"/>
  <c r="C1648"/>
  <c r="G1648" s="1"/>
  <c r="C1647"/>
  <c r="H1647" s="1"/>
  <c r="G1646"/>
  <c r="C1646"/>
  <c r="H1646" s="1"/>
  <c r="C1645"/>
  <c r="H1644"/>
  <c r="G1644"/>
  <c r="C1644"/>
  <c r="H1643"/>
  <c r="G1643"/>
  <c r="C1643"/>
  <c r="G1642"/>
  <c r="C1642"/>
  <c r="H1642" s="1"/>
  <c r="H1641"/>
  <c r="C1641"/>
  <c r="G1641" s="1"/>
  <c r="H1640"/>
  <c r="C1640"/>
  <c r="G1640" s="1"/>
  <c r="C1639"/>
  <c r="H1639" s="1"/>
  <c r="C1638"/>
  <c r="H1638" s="1"/>
  <c r="C1637"/>
  <c r="H1636"/>
  <c r="G1636"/>
  <c r="C1636"/>
  <c r="H1635"/>
  <c r="G1635"/>
  <c r="C1635"/>
  <c r="G1634"/>
  <c r="C1634"/>
  <c r="H1634" s="1"/>
  <c r="H1632"/>
  <c r="C1632"/>
  <c r="G1632" s="1"/>
  <c r="C1631"/>
  <c r="G1631" s="1"/>
  <c r="G1630"/>
  <c r="C1630"/>
  <c r="H1630" s="1"/>
  <c r="C1629"/>
  <c r="H1628"/>
  <c r="G1628"/>
  <c r="C1628"/>
  <c r="C1626"/>
  <c r="H1626" s="1"/>
  <c r="C1625"/>
  <c r="H1624"/>
  <c r="C1624"/>
  <c r="G1624" s="1"/>
  <c r="H1623"/>
  <c r="G1623"/>
  <c r="C1623"/>
  <c r="C1622"/>
  <c r="H1622" s="1"/>
  <c r="H1619"/>
  <c r="G1619"/>
  <c r="C1619"/>
  <c r="C1618"/>
  <c r="H1618" s="1"/>
  <c r="H1617"/>
  <c r="C1617"/>
  <c r="G1617" s="1"/>
  <c r="H1616"/>
  <c r="C1616"/>
  <c r="G1616" s="1"/>
  <c r="H1615"/>
  <c r="C1615"/>
  <c r="G1615" s="1"/>
  <c r="C1614"/>
  <c r="C1613"/>
  <c r="C1612"/>
  <c r="H1612" s="1"/>
  <c r="H1611"/>
  <c r="C1611"/>
  <c r="G1611" s="1"/>
  <c r="G1610"/>
  <c r="C1610"/>
  <c r="H1610" s="1"/>
  <c r="C1609"/>
  <c r="G1609" s="1"/>
  <c r="H1608"/>
  <c r="C1608"/>
  <c r="G1608" s="1"/>
  <c r="C1607"/>
  <c r="C1606"/>
  <c r="H1606" s="1"/>
  <c r="C1605"/>
  <c r="C1604"/>
  <c r="H1604" s="1"/>
  <c r="C1602"/>
  <c r="H1602" s="1"/>
  <c r="C1600"/>
  <c r="G1600" s="1"/>
  <c r="H1599"/>
  <c r="G1599"/>
  <c r="C1599"/>
  <c r="G1598"/>
  <c r="C1598"/>
  <c r="H1598" s="1"/>
  <c r="C1597"/>
  <c r="H1596"/>
  <c r="G1596"/>
  <c r="C1596"/>
  <c r="H1595"/>
  <c r="G1595"/>
  <c r="C1595"/>
  <c r="G1594"/>
  <c r="C1594"/>
  <c r="H1594" s="1"/>
  <c r="C1593"/>
  <c r="G1593" s="1"/>
  <c r="H1592"/>
  <c r="C1592"/>
  <c r="G1592" s="1"/>
  <c r="G1591"/>
  <c r="C1591"/>
  <c r="H1591" s="1"/>
  <c r="C1590"/>
  <c r="H1590" s="1"/>
  <c r="C1589"/>
  <c r="C1588"/>
  <c r="H1588" s="1"/>
  <c r="H1587"/>
  <c r="G1587"/>
  <c r="C1587"/>
  <c r="C1586"/>
  <c r="H1586" s="1"/>
  <c r="H1585"/>
  <c r="C1585"/>
  <c r="G1585" s="1"/>
  <c r="H1583"/>
  <c r="C1583"/>
  <c r="G1583" s="1"/>
  <c r="C1581"/>
  <c r="D1580"/>
  <c r="C1580"/>
  <c r="D1579"/>
  <c r="C1579"/>
  <c r="D1578"/>
  <c r="C1578"/>
  <c r="D1577"/>
  <c r="C1577"/>
  <c r="D1576"/>
  <c r="C1576"/>
  <c r="D1575"/>
  <c r="C1575"/>
  <c r="D1574"/>
  <c r="C1574"/>
  <c r="D1573"/>
  <c r="C1573"/>
  <c r="J1573" s="1"/>
  <c r="D1572"/>
  <c r="C1572"/>
  <c r="D1571"/>
  <c r="C1571"/>
  <c r="D1570"/>
  <c r="C1570"/>
  <c r="D1569"/>
  <c r="C1569"/>
  <c r="D1568"/>
  <c r="C1568"/>
  <c r="D1567"/>
  <c r="C1567"/>
  <c r="G1567" s="1"/>
  <c r="D1566"/>
  <c r="C1566"/>
  <c r="D1565"/>
  <c r="C1565"/>
  <c r="D1564"/>
  <c r="C1564"/>
  <c r="D1563"/>
  <c r="C1563"/>
  <c r="D1562"/>
  <c r="C1562"/>
  <c r="D1561"/>
  <c r="C1561"/>
  <c r="D1560"/>
  <c r="C1560"/>
  <c r="D1559"/>
  <c r="C1559"/>
  <c r="J1559" s="1"/>
  <c r="D1558"/>
  <c r="C1558"/>
  <c r="D1557"/>
  <c r="C1557"/>
  <c r="H1557" s="1"/>
  <c r="D1556"/>
  <c r="C1556"/>
  <c r="G1556" s="1"/>
  <c r="D1555"/>
  <c r="C1555"/>
  <c r="G1555" s="1"/>
  <c r="C1554"/>
  <c r="D1553"/>
  <c r="C1553"/>
  <c r="D1552"/>
  <c r="C1552"/>
  <c r="D1551"/>
  <c r="C1551"/>
  <c r="D1550"/>
  <c r="C1550"/>
  <c r="J1550" s="1"/>
  <c r="D1549"/>
  <c r="C1549"/>
  <c r="D1548"/>
  <c r="C1548"/>
  <c r="D1547"/>
  <c r="C1547"/>
  <c r="D1546"/>
  <c r="C1546"/>
  <c r="D1545"/>
  <c r="H1545" s="1"/>
  <c r="C1545"/>
  <c r="G1545" s="1"/>
  <c r="D1544"/>
  <c r="C1544"/>
  <c r="D1543"/>
  <c r="C1543"/>
  <c r="D1542"/>
  <c r="C1542"/>
  <c r="D1541"/>
  <c r="C1541"/>
  <c r="D1540"/>
  <c r="J1540" s="1"/>
  <c r="C1540"/>
  <c r="D1539"/>
  <c r="C1539"/>
  <c r="D1535"/>
  <c r="C1535"/>
  <c r="D1534"/>
  <c r="C1534"/>
  <c r="D1533"/>
  <c r="C1533"/>
  <c r="D1532"/>
  <c r="C1532"/>
  <c r="D1531"/>
  <c r="C1531"/>
  <c r="D1530"/>
  <c r="C1530"/>
  <c r="D1529"/>
  <c r="C1529"/>
  <c r="D1528"/>
  <c r="C1528"/>
  <c r="D1527"/>
  <c r="C1527"/>
  <c r="D1526"/>
  <c r="C1526"/>
  <c r="D1525"/>
  <c r="C1525"/>
  <c r="D1524"/>
  <c r="C1524"/>
  <c r="D1523"/>
  <c r="C1523"/>
  <c r="D1522"/>
  <c r="C1522"/>
  <c r="D1521"/>
  <c r="C1521"/>
  <c r="D1520"/>
  <c r="C1520"/>
  <c r="D1519"/>
  <c r="C1519"/>
  <c r="D1518"/>
  <c r="C1518"/>
  <c r="D1517"/>
  <c r="C1517"/>
  <c r="D1516"/>
  <c r="C1516"/>
  <c r="D1515"/>
  <c r="C1515"/>
  <c r="D1514"/>
  <c r="C1514"/>
  <c r="D1513"/>
  <c r="C1513"/>
  <c r="D1512"/>
  <c r="G1512" s="1"/>
  <c r="C1512"/>
  <c r="D1511"/>
  <c r="C1511"/>
  <c r="D1510"/>
  <c r="C1510"/>
  <c r="D1509"/>
  <c r="C1509"/>
  <c r="D1508"/>
  <c r="C1508"/>
  <c r="D1507"/>
  <c r="C1507"/>
  <c r="D1506"/>
  <c r="C1506"/>
  <c r="D1505"/>
  <c r="C1505"/>
  <c r="D1504"/>
  <c r="C1504"/>
  <c r="D1503"/>
  <c r="C1503"/>
  <c r="D1502"/>
  <c r="C1502"/>
  <c r="D1501"/>
  <c r="C1501"/>
  <c r="D1500"/>
  <c r="C1500"/>
  <c r="D1499"/>
  <c r="C1499"/>
  <c r="D1498"/>
  <c r="C1498"/>
  <c r="D1497"/>
  <c r="C1497"/>
  <c r="D1496"/>
  <c r="C1496"/>
  <c r="D1495"/>
  <c r="C1495"/>
  <c r="D1494"/>
  <c r="C1494"/>
  <c r="D1493"/>
  <c r="C1493"/>
  <c r="D1492"/>
  <c r="C1492"/>
  <c r="D1491"/>
  <c r="C1491"/>
  <c r="D1490"/>
  <c r="C1490"/>
  <c r="D1489"/>
  <c r="C1489"/>
  <c r="D1488"/>
  <c r="C1488"/>
  <c r="D1487"/>
  <c r="C1487"/>
  <c r="D1486"/>
  <c r="C1486"/>
  <c r="D1485"/>
  <c r="C1485"/>
  <c r="C1484"/>
  <c r="D1483"/>
  <c r="C1483"/>
  <c r="D1482"/>
  <c r="C1482"/>
  <c r="D1481"/>
  <c r="C1481"/>
  <c r="D1480"/>
  <c r="C1480"/>
  <c r="D1479"/>
  <c r="C1479"/>
  <c r="D1478"/>
  <c r="C1478"/>
  <c r="D1477"/>
  <c r="C1477"/>
  <c r="D1476"/>
  <c r="C1476"/>
  <c r="D1475"/>
  <c r="C1475"/>
  <c r="H1475" s="1"/>
  <c r="D1474"/>
  <c r="C1474"/>
  <c r="D1473"/>
  <c r="C1473"/>
  <c r="D1472"/>
  <c r="C1472"/>
  <c r="D1471"/>
  <c r="C1471"/>
  <c r="D1470"/>
  <c r="C1470"/>
  <c r="D1469"/>
  <c r="C1469"/>
  <c r="D1468"/>
  <c r="C1468"/>
  <c r="D1467"/>
  <c r="C1467"/>
  <c r="D1466"/>
  <c r="C1466"/>
  <c r="D1465"/>
  <c r="C1465"/>
  <c r="G1465" s="1"/>
  <c r="D1464"/>
  <c r="C1464"/>
  <c r="D1463"/>
  <c r="C1463"/>
  <c r="G1463" s="1"/>
  <c r="D1462"/>
  <c r="C1462"/>
  <c r="D1461"/>
  <c r="C1461"/>
  <c r="D1460"/>
  <c r="C1460"/>
  <c r="D1459"/>
  <c r="C1459"/>
  <c r="D1458"/>
  <c r="C1458"/>
  <c r="D1457"/>
  <c r="C1457"/>
  <c r="G1457" s="1"/>
  <c r="D1456"/>
  <c r="C1456"/>
  <c r="D1455"/>
  <c r="C1455"/>
  <c r="D1454"/>
  <c r="C1454"/>
  <c r="D1453"/>
  <c r="C1453"/>
  <c r="D1452"/>
  <c r="C1452"/>
  <c r="D1451"/>
  <c r="C1451"/>
  <c r="D1450"/>
  <c r="C1450"/>
  <c r="G1450" s="1"/>
  <c r="D1449"/>
  <c r="C1449"/>
  <c r="D1448"/>
  <c r="C1448"/>
  <c r="D1447"/>
  <c r="C1447"/>
  <c r="D1446"/>
  <c r="C1446"/>
  <c r="D1445"/>
  <c r="C1445"/>
  <c r="D1444"/>
  <c r="C1444"/>
  <c r="D1443"/>
  <c r="C1443"/>
  <c r="D1442"/>
  <c r="C1442"/>
  <c r="D1441"/>
  <c r="C1441"/>
  <c r="D1440"/>
  <c r="C1440"/>
  <c r="D1439"/>
  <c r="C1439"/>
  <c r="D1438"/>
  <c r="C1438"/>
  <c r="D1437"/>
  <c r="C1437"/>
  <c r="D1436"/>
  <c r="C1436"/>
  <c r="D1435"/>
  <c r="C1435"/>
  <c r="D1434"/>
  <c r="C1434"/>
  <c r="D1433"/>
  <c r="C1433"/>
  <c r="D1432"/>
  <c r="C1432"/>
  <c r="D1431"/>
  <c r="C1431"/>
  <c r="D1429"/>
  <c r="C1429"/>
  <c r="D1428"/>
  <c r="C1428"/>
  <c r="D1427"/>
  <c r="C1427"/>
  <c r="D1426"/>
  <c r="C1426"/>
  <c r="D1425"/>
  <c r="C1425"/>
  <c r="G1425" s="1"/>
  <c r="D1424"/>
  <c r="C1424"/>
  <c r="D1423"/>
  <c r="C1423"/>
  <c r="D1422"/>
  <c r="C1422"/>
  <c r="D1421"/>
  <c r="C1421"/>
  <c r="D1420"/>
  <c r="C1420"/>
  <c r="D1419"/>
  <c r="C1419"/>
  <c r="D1418"/>
  <c r="G1418" s="1"/>
  <c r="C1418"/>
  <c r="D1417"/>
  <c r="C1417"/>
  <c r="D1416"/>
  <c r="C1416"/>
  <c r="D1415"/>
  <c r="G1415" s="1"/>
  <c r="C1415"/>
  <c r="D1414"/>
  <c r="C1414"/>
  <c r="D1413"/>
  <c r="C1413"/>
  <c r="D1412"/>
  <c r="C1412"/>
  <c r="D1411"/>
  <c r="C1411"/>
  <c r="D1410"/>
  <c r="C1410"/>
  <c r="D1409"/>
  <c r="C1409"/>
  <c r="D1408"/>
  <c r="C1408"/>
  <c r="D1407"/>
  <c r="C1407"/>
  <c r="D1406"/>
  <c r="C1406"/>
  <c r="D1405"/>
  <c r="C1405"/>
  <c r="D1404"/>
  <c r="C1404"/>
  <c r="D1403"/>
  <c r="C1403"/>
  <c r="D1402"/>
  <c r="C1402"/>
  <c r="D1401"/>
  <c r="C1401"/>
  <c r="D1400"/>
  <c r="D1399"/>
  <c r="C1399"/>
  <c r="G1399" s="1"/>
  <c r="D1398"/>
  <c r="C1398"/>
  <c r="D1397"/>
  <c r="C1397"/>
  <c r="D1396"/>
  <c r="C1396"/>
  <c r="D1395"/>
  <c r="C1395"/>
  <c r="D1394"/>
  <c r="C1394"/>
  <c r="D1393"/>
  <c r="C1393"/>
  <c r="D1392"/>
  <c r="C1392"/>
  <c r="D1391"/>
  <c r="C1391"/>
  <c r="D1390"/>
  <c r="C1390"/>
  <c r="D1389"/>
  <c r="C1389"/>
  <c r="D1388"/>
  <c r="C1388"/>
  <c r="D1387"/>
  <c r="C1387"/>
  <c r="D1386"/>
  <c r="C1386"/>
  <c r="D1385"/>
  <c r="C1385"/>
  <c r="D1384"/>
  <c r="C1384"/>
  <c r="D1383"/>
  <c r="C1383"/>
  <c r="D1382"/>
  <c r="C1382"/>
  <c r="D1381"/>
  <c r="C1381"/>
  <c r="D1380"/>
  <c r="C1380"/>
  <c r="D1379"/>
  <c r="C1379"/>
  <c r="D1378"/>
  <c r="C1378"/>
  <c r="D1377"/>
  <c r="C1377"/>
  <c r="D1376"/>
  <c r="C1376"/>
  <c r="D1375"/>
  <c r="C1375"/>
  <c r="D1374"/>
  <c r="C1374"/>
  <c r="D1373"/>
  <c r="C1373"/>
  <c r="D1372"/>
  <c r="C1372"/>
  <c r="D1371"/>
  <c r="C1371"/>
  <c r="D1370"/>
  <c r="C1370"/>
  <c r="D1369"/>
  <c r="C1369"/>
  <c r="H1369" s="1"/>
  <c r="D1368"/>
  <c r="C1368"/>
  <c r="D1367"/>
  <c r="C1367"/>
  <c r="D1366"/>
  <c r="C1366"/>
  <c r="D1365"/>
  <c r="C1365"/>
  <c r="D1364"/>
  <c r="C1364"/>
  <c r="D1363"/>
  <c r="C1363"/>
  <c r="D1362"/>
  <c r="C1362"/>
  <c r="D1361"/>
  <c r="C1361"/>
  <c r="D1360"/>
  <c r="C1360"/>
  <c r="D1359"/>
  <c r="C1359"/>
  <c r="D1358"/>
  <c r="C1358"/>
  <c r="D1357"/>
  <c r="C1357"/>
  <c r="D1356"/>
  <c r="C1356"/>
  <c r="D1355"/>
  <c r="C1355"/>
  <c r="D1354"/>
  <c r="C1354"/>
  <c r="D1353"/>
  <c r="C1353"/>
  <c r="D1352"/>
  <c r="C1352"/>
  <c r="D1351"/>
  <c r="C1351"/>
  <c r="D1350"/>
  <c r="C1350"/>
  <c r="D1349"/>
  <c r="C1349"/>
  <c r="D1348"/>
  <c r="C1348"/>
  <c r="D1347"/>
  <c r="C1347"/>
  <c r="D1346"/>
  <c r="C1346"/>
  <c r="D1345"/>
  <c r="C1345"/>
  <c r="D1344"/>
  <c r="C1344"/>
  <c r="D1343"/>
  <c r="C1343"/>
  <c r="D1342"/>
  <c r="C1342"/>
  <c r="D1341"/>
  <c r="C1341"/>
  <c r="D1340"/>
  <c r="C1340"/>
  <c r="D1339"/>
  <c r="C1339"/>
  <c r="D1338"/>
  <c r="C1338"/>
  <c r="D1337"/>
  <c r="C1337"/>
  <c r="D1336"/>
  <c r="C1336"/>
  <c r="D1335"/>
  <c r="C1335"/>
  <c r="D1334"/>
  <c r="C1334"/>
  <c r="D1333"/>
  <c r="C1333"/>
  <c r="D1332"/>
  <c r="C1332"/>
  <c r="D1331"/>
  <c r="C1331"/>
  <c r="D1330"/>
  <c r="C1330"/>
  <c r="D1329"/>
  <c r="C1329"/>
  <c r="D1328"/>
  <c r="C1328"/>
  <c r="D1327"/>
  <c r="C1327"/>
  <c r="D1326"/>
  <c r="C1326"/>
  <c r="H1326" s="1"/>
  <c r="D1325"/>
  <c r="C1325"/>
  <c r="D1324"/>
  <c r="C1324"/>
  <c r="D1323"/>
  <c r="C1323"/>
  <c r="D1322"/>
  <c r="C1322"/>
  <c r="D1321"/>
  <c r="C1321"/>
  <c r="D1320"/>
  <c r="C1320"/>
  <c r="D1319"/>
  <c r="C1319"/>
  <c r="D1318"/>
  <c r="C1318"/>
  <c r="D1317"/>
  <c r="C1317"/>
  <c r="D1316"/>
  <c r="C1316"/>
  <c r="D1315"/>
  <c r="C1315"/>
  <c r="D1314"/>
  <c r="C1314"/>
  <c r="D1313"/>
  <c r="C1313"/>
  <c r="D1312"/>
  <c r="C1312"/>
  <c r="D1311"/>
  <c r="C1311"/>
  <c r="D1310"/>
  <c r="C1310"/>
  <c r="D1309"/>
  <c r="C1309"/>
  <c r="D1308"/>
  <c r="C1308"/>
  <c r="D1307"/>
  <c r="C1307"/>
  <c r="D1306"/>
  <c r="C1306"/>
  <c r="D1305"/>
  <c r="C1305"/>
  <c r="D1304"/>
  <c r="C1304"/>
  <c r="D1303"/>
  <c r="C1303"/>
  <c r="D1302"/>
  <c r="C1302"/>
  <c r="D1301"/>
  <c r="C1301"/>
  <c r="D1300"/>
  <c r="C1300"/>
  <c r="D1299"/>
  <c r="C1299"/>
  <c r="D1298"/>
  <c r="C1298"/>
  <c r="D1297"/>
  <c r="C1297"/>
  <c r="D1296"/>
  <c r="C1296"/>
  <c r="D1295"/>
  <c r="C1295"/>
  <c r="D1294"/>
  <c r="C1294"/>
  <c r="D1293"/>
  <c r="C1293"/>
  <c r="D1292"/>
  <c r="C1292"/>
  <c r="D1291"/>
  <c r="C1291"/>
  <c r="D1290"/>
  <c r="C1290"/>
  <c r="D1289"/>
  <c r="C1289"/>
  <c r="D1288"/>
  <c r="C1288"/>
  <c r="D1287"/>
  <c r="C1287"/>
  <c r="D1286"/>
  <c r="C1286"/>
  <c r="D1285"/>
  <c r="C1285"/>
  <c r="D1284"/>
  <c r="C1284"/>
  <c r="D1283"/>
  <c r="C1283"/>
  <c r="D1282"/>
  <c r="C1282"/>
  <c r="G1282" s="1"/>
  <c r="D1281"/>
  <c r="C1281"/>
  <c r="D1280"/>
  <c r="C1280"/>
  <c r="D1279"/>
  <c r="C1279"/>
  <c r="D1278"/>
  <c r="C1278"/>
  <c r="D1277"/>
  <c r="D1276"/>
  <c r="C1276"/>
  <c r="D1275"/>
  <c r="C1275"/>
  <c r="D1274"/>
  <c r="C1274"/>
  <c r="D1273"/>
  <c r="C1273"/>
  <c r="D1272"/>
  <c r="C1272"/>
  <c r="D1271"/>
  <c r="C1271"/>
  <c r="D1270"/>
  <c r="C1270"/>
  <c r="D1269"/>
  <c r="C1269"/>
  <c r="D1268"/>
  <c r="C1268"/>
  <c r="D1267"/>
  <c r="C1267"/>
  <c r="D1266"/>
  <c r="C1266"/>
  <c r="D1265"/>
  <c r="C1265"/>
  <c r="D1264"/>
  <c r="C1264"/>
  <c r="D1263"/>
  <c r="C1263"/>
  <c r="D1262"/>
  <c r="C1262"/>
  <c r="D1261"/>
  <c r="C1261"/>
  <c r="D1260"/>
  <c r="C1260"/>
  <c r="D1259"/>
  <c r="C1259"/>
  <c r="D1258"/>
  <c r="C1258"/>
  <c r="D1257"/>
  <c r="C1257"/>
  <c r="D1256"/>
  <c r="C1256"/>
  <c r="D1255"/>
  <c r="C1255"/>
  <c r="D1254"/>
  <c r="D1253"/>
  <c r="C1253"/>
  <c r="D1252"/>
  <c r="C1252"/>
  <c r="D1251"/>
  <c r="C1251"/>
  <c r="D1250"/>
  <c r="C1250"/>
  <c r="D1249"/>
  <c r="C1249"/>
  <c r="D1248"/>
  <c r="C1248"/>
  <c r="D1247"/>
  <c r="C1247"/>
  <c r="D1246"/>
  <c r="C1246"/>
  <c r="D1245"/>
  <c r="C1245"/>
  <c r="D1244"/>
  <c r="C1244"/>
  <c r="D1243"/>
  <c r="C1243"/>
  <c r="D1242"/>
  <c r="C1242"/>
  <c r="D1241"/>
  <c r="C1241"/>
  <c r="D1240"/>
  <c r="C1240"/>
  <c r="D1239"/>
  <c r="C1239"/>
  <c r="D1238"/>
  <c r="C1238"/>
  <c r="D1237"/>
  <c r="C1237"/>
  <c r="D1236"/>
  <c r="C1236"/>
  <c r="D1235"/>
  <c r="C1235"/>
  <c r="D1234"/>
  <c r="C1234"/>
  <c r="D1233"/>
  <c r="C1233"/>
  <c r="D1232"/>
  <c r="C1232"/>
  <c r="D1231"/>
  <c r="C1231"/>
  <c r="D1230"/>
  <c r="C1230"/>
  <c r="D1229"/>
  <c r="C1229"/>
  <c r="D1228"/>
  <c r="C1228"/>
  <c r="D1227"/>
  <c r="C1227"/>
  <c r="D1226"/>
  <c r="C1226"/>
  <c r="D1225"/>
  <c r="C1225"/>
  <c r="D1224"/>
  <c r="C1224"/>
  <c r="D1223"/>
  <c r="C1223"/>
  <c r="D1222"/>
  <c r="C1222"/>
  <c r="D1221"/>
  <c r="C1221"/>
  <c r="D1220"/>
  <c r="C1220"/>
  <c r="D1219"/>
  <c r="C1219"/>
  <c r="D1218"/>
  <c r="C1218"/>
  <c r="D1217"/>
  <c r="C1217"/>
  <c r="D1216"/>
  <c r="C1216"/>
  <c r="D1215"/>
  <c r="C1215"/>
  <c r="D1214"/>
  <c r="C1214"/>
  <c r="D1213"/>
  <c r="C1213"/>
  <c r="D1212"/>
  <c r="C1212"/>
  <c r="D1211"/>
  <c r="C1211"/>
  <c r="D1210"/>
  <c r="C1210"/>
  <c r="D1209"/>
  <c r="C1209"/>
  <c r="D1208"/>
  <c r="C1208"/>
  <c r="D1207"/>
  <c r="C1207"/>
  <c r="D1205"/>
  <c r="C1205"/>
  <c r="D1204"/>
  <c r="C1204"/>
  <c r="D1203"/>
  <c r="C1203"/>
  <c r="D1202"/>
  <c r="C1202"/>
  <c r="D1201"/>
  <c r="C1201"/>
  <c r="D1200"/>
  <c r="C1200"/>
  <c r="D1199"/>
  <c r="C1199"/>
  <c r="H1199" s="1"/>
  <c r="D1198"/>
  <c r="C1198"/>
  <c r="D1197"/>
  <c r="C1197"/>
  <c r="D1196"/>
  <c r="C1196"/>
  <c r="D1195"/>
  <c r="C1195"/>
  <c r="D1194"/>
  <c r="C1194"/>
  <c r="D1193"/>
  <c r="C1193"/>
  <c r="D1192"/>
  <c r="C1192"/>
  <c r="D1191"/>
  <c r="C1191"/>
  <c r="D1190"/>
  <c r="C1190"/>
  <c r="D1189"/>
  <c r="C1189"/>
  <c r="D1188"/>
  <c r="C1188"/>
  <c r="D1187"/>
  <c r="C1187"/>
  <c r="D1186"/>
  <c r="C1186"/>
  <c r="D1185"/>
  <c r="C1185"/>
  <c r="D1184"/>
  <c r="C1184"/>
  <c r="D1183"/>
  <c r="C1183"/>
  <c r="D1182"/>
  <c r="C1182"/>
  <c r="D1181"/>
  <c r="C1181"/>
  <c r="D1178"/>
  <c r="C1178"/>
  <c r="D1177"/>
  <c r="C1177"/>
  <c r="D1176"/>
  <c r="C1176"/>
  <c r="D1175"/>
  <c r="C1175"/>
  <c r="D1174"/>
  <c r="C1174"/>
  <c r="G1174" s="1"/>
  <c r="D1173"/>
  <c r="C1173"/>
  <c r="D1172"/>
  <c r="C1172"/>
  <c r="D1171"/>
  <c r="C1171"/>
  <c r="D1170"/>
  <c r="C1170"/>
  <c r="D1169"/>
  <c r="C1169"/>
  <c r="D1168"/>
  <c r="C1168"/>
  <c r="D1167"/>
  <c r="C1167"/>
  <c r="D1166"/>
  <c r="C1166"/>
  <c r="D1165"/>
  <c r="C1165"/>
  <c r="D1164"/>
  <c r="C1164"/>
  <c r="D1163"/>
  <c r="C1163"/>
  <c r="D1162"/>
  <c r="C1162"/>
  <c r="D1161"/>
  <c r="C1161"/>
  <c r="D1160"/>
  <c r="C1160"/>
  <c r="D1159"/>
  <c r="C1159"/>
  <c r="D1158"/>
  <c r="C1158"/>
  <c r="D1157"/>
  <c r="C1157"/>
  <c r="D1156"/>
  <c r="C1156"/>
  <c r="D1155"/>
  <c r="C1155"/>
  <c r="D1154"/>
  <c r="C1154"/>
  <c r="H1154" s="1"/>
  <c r="D1153"/>
  <c r="C1153"/>
  <c r="D1152"/>
  <c r="C1152"/>
  <c r="D1151"/>
  <c r="C1151"/>
  <c r="D1150"/>
  <c r="C1150"/>
  <c r="H1150" s="1"/>
  <c r="G1149"/>
  <c r="D1149"/>
  <c r="C1149"/>
  <c r="D1148"/>
  <c r="C1148"/>
  <c r="D1147"/>
  <c r="C1147"/>
  <c r="D1146"/>
  <c r="C1146"/>
  <c r="D1145"/>
  <c r="C1145"/>
  <c r="D1144"/>
  <c r="C1144"/>
  <c r="D1143"/>
  <c r="C1143"/>
  <c r="D1142"/>
  <c r="C1142"/>
  <c r="D1141"/>
  <c r="C1141"/>
  <c r="D1140"/>
  <c r="C1140"/>
  <c r="D1139"/>
  <c r="C1139"/>
  <c r="D1138"/>
  <c r="C1138"/>
  <c r="D1137"/>
  <c r="C1137"/>
  <c r="D1136"/>
  <c r="C1136"/>
  <c r="D1135"/>
  <c r="C1135"/>
  <c r="D1134"/>
  <c r="C1134"/>
  <c r="D1133"/>
  <c r="C1133"/>
  <c r="D1132"/>
  <c r="C1132"/>
  <c r="D1131"/>
  <c r="C1131"/>
  <c r="D1130"/>
  <c r="C1130"/>
  <c r="D1129"/>
  <c r="C1129"/>
  <c r="D1128"/>
  <c r="C1128"/>
  <c r="D1127"/>
  <c r="C1127"/>
  <c r="D1126"/>
  <c r="C1126"/>
  <c r="D1125"/>
  <c r="C1125"/>
  <c r="D1124"/>
  <c r="C1124"/>
  <c r="D1123"/>
  <c r="C1123"/>
  <c r="D1122"/>
  <c r="C1122"/>
  <c r="D1121"/>
  <c r="C1121"/>
  <c r="D1120"/>
  <c r="C1120"/>
  <c r="D1119"/>
  <c r="C1119"/>
  <c r="D1118"/>
  <c r="C1118"/>
  <c r="D1117"/>
  <c r="C1117"/>
  <c r="D1116"/>
  <c r="C1116"/>
  <c r="D1115"/>
  <c r="C1115"/>
  <c r="D1114"/>
  <c r="C1114"/>
  <c r="D1113"/>
  <c r="C1113"/>
  <c r="D1112"/>
  <c r="C1112"/>
  <c r="D1111"/>
  <c r="C1111"/>
  <c r="D1110"/>
  <c r="C1110"/>
  <c r="D1109"/>
  <c r="C1109"/>
  <c r="D1108"/>
  <c r="C1108"/>
  <c r="D1107"/>
  <c r="C1107"/>
  <c r="D1106"/>
  <c r="C1106"/>
  <c r="D1105"/>
  <c r="C1105"/>
  <c r="D1104"/>
  <c r="C1104"/>
  <c r="D1103"/>
  <c r="C1103"/>
  <c r="D1102"/>
  <c r="C1102"/>
  <c r="D1101"/>
  <c r="C1101"/>
  <c r="D1100"/>
  <c r="C1100"/>
  <c r="D1099"/>
  <c r="C1099"/>
  <c r="D1098"/>
  <c r="C1098"/>
  <c r="D1097"/>
  <c r="C1097"/>
  <c r="D1096"/>
  <c r="C1096"/>
  <c r="D1095"/>
  <c r="C1095"/>
  <c r="D1094"/>
  <c r="C1094"/>
  <c r="D1092"/>
  <c r="C1092"/>
  <c r="D1091"/>
  <c r="C1091"/>
  <c r="D1090"/>
  <c r="C1090"/>
  <c r="D1089"/>
  <c r="C1089"/>
  <c r="D1088"/>
  <c r="C1088"/>
  <c r="D1087"/>
  <c r="C1087"/>
  <c r="D1086"/>
  <c r="C1086"/>
  <c r="D1085"/>
  <c r="C1085"/>
  <c r="D1084"/>
  <c r="C1084"/>
  <c r="D1083"/>
  <c r="C1083"/>
  <c r="D1082"/>
  <c r="C1082"/>
  <c r="D1081"/>
  <c r="C1081"/>
  <c r="D1080"/>
  <c r="C1080"/>
  <c r="D1079"/>
  <c r="C1079"/>
  <c r="D1078"/>
  <c r="C1078"/>
  <c r="D1077"/>
  <c r="C1077"/>
  <c r="D1076"/>
  <c r="C1076"/>
  <c r="D1075"/>
  <c r="C1075"/>
  <c r="D1073"/>
  <c r="C1073"/>
  <c r="D1072"/>
  <c r="C1072"/>
  <c r="D1071"/>
  <c r="C1071"/>
  <c r="D1070"/>
  <c r="C1070"/>
  <c r="D1069"/>
  <c r="C1069"/>
  <c r="D1068"/>
  <c r="C1068"/>
  <c r="D1067"/>
  <c r="C1067"/>
  <c r="D1066"/>
  <c r="C1066"/>
  <c r="D1065"/>
  <c r="C1065"/>
  <c r="D1064"/>
  <c r="C1064"/>
  <c r="D1063"/>
  <c r="C1063"/>
  <c r="D1062"/>
  <c r="C1062"/>
  <c r="D1061"/>
  <c r="C1061"/>
  <c r="D1060"/>
  <c r="C1060"/>
  <c r="D1059"/>
  <c r="C1059"/>
  <c r="D1058"/>
  <c r="C1058"/>
  <c r="D1057"/>
  <c r="C1057"/>
  <c r="D1056"/>
  <c r="C1056"/>
  <c r="D1055"/>
  <c r="C1055"/>
  <c r="D1054"/>
  <c r="C1054"/>
  <c r="D1053"/>
  <c r="C1053"/>
  <c r="D1052"/>
  <c r="C1052"/>
  <c r="D1051"/>
  <c r="C1051"/>
  <c r="D1050"/>
  <c r="C1050"/>
  <c r="D1049"/>
  <c r="C1049"/>
  <c r="D1048"/>
  <c r="C1048"/>
  <c r="D1047"/>
  <c r="C1047"/>
  <c r="D1046"/>
  <c r="C1046"/>
  <c r="D1045"/>
  <c r="C1045"/>
  <c r="D1044"/>
  <c r="C1044"/>
  <c r="D1043"/>
  <c r="C1043"/>
  <c r="D1042"/>
  <c r="C1042"/>
  <c r="D1041"/>
  <c r="C1041"/>
  <c r="D1040"/>
  <c r="C1040"/>
  <c r="D1039"/>
  <c r="C1039"/>
  <c r="D1038"/>
  <c r="C1038"/>
  <c r="D1037"/>
  <c r="C1037"/>
  <c r="D1036"/>
  <c r="C1036"/>
  <c r="D1035"/>
  <c r="C1035"/>
  <c r="D1034"/>
  <c r="C1034"/>
  <c r="D1033"/>
  <c r="C1033"/>
  <c r="D1032"/>
  <c r="C1032"/>
  <c r="D1031"/>
  <c r="C1031"/>
  <c r="D1030"/>
  <c r="C1030"/>
  <c r="D1029"/>
  <c r="C1029"/>
  <c r="D1028"/>
  <c r="C1028"/>
  <c r="D1027"/>
  <c r="C1027"/>
  <c r="D1026"/>
  <c r="C1026"/>
  <c r="D1025"/>
  <c r="C1025"/>
  <c r="D1024"/>
  <c r="C1024"/>
  <c r="D1023"/>
  <c r="C1023"/>
  <c r="D1022"/>
  <c r="C1022"/>
  <c r="D1021"/>
  <c r="C1021"/>
  <c r="D1020"/>
  <c r="C1020"/>
  <c r="D1019"/>
  <c r="C1019"/>
  <c r="D1018"/>
  <c r="C1018"/>
  <c r="D1016"/>
  <c r="C1016"/>
  <c r="D1015"/>
  <c r="C1015"/>
  <c r="D1014"/>
  <c r="C1014"/>
  <c r="D1013"/>
  <c r="C1013"/>
  <c r="D1010"/>
  <c r="C1010"/>
  <c r="G1009"/>
  <c r="D1009"/>
  <c r="C1009"/>
  <c r="H1009" s="1"/>
  <c r="D1008"/>
  <c r="H1008" s="1"/>
  <c r="C1008"/>
  <c r="D1007"/>
  <c r="G1007" s="1"/>
  <c r="C1007"/>
  <c r="D1006"/>
  <c r="H1006" s="1"/>
  <c r="C1006"/>
  <c r="D1005"/>
  <c r="C1005"/>
  <c r="H1005" s="1"/>
  <c r="D1004"/>
  <c r="H1004" s="1"/>
  <c r="C1004"/>
  <c r="D1003"/>
  <c r="C1003"/>
  <c r="H1002"/>
  <c r="D1002"/>
  <c r="G1002" s="1"/>
  <c r="C1002"/>
  <c r="D1001"/>
  <c r="C1001"/>
  <c r="H1000"/>
  <c r="G1000"/>
  <c r="D1000"/>
  <c r="C1000"/>
  <c r="D999"/>
  <c r="C999"/>
  <c r="H999" s="1"/>
  <c r="D998"/>
  <c r="C998"/>
  <c r="D997"/>
  <c r="C997"/>
  <c r="H997" s="1"/>
  <c r="D996"/>
  <c r="H996" s="1"/>
  <c r="C996"/>
  <c r="D995"/>
  <c r="C995"/>
  <c r="H995" s="1"/>
  <c r="D994"/>
  <c r="C994"/>
  <c r="G993"/>
  <c r="D993"/>
  <c r="C993"/>
  <c r="H993" s="1"/>
  <c r="D992"/>
  <c r="H992" s="1"/>
  <c r="C992"/>
  <c r="G991"/>
  <c r="D991"/>
  <c r="C991"/>
  <c r="D990"/>
  <c r="H990" s="1"/>
  <c r="C990"/>
  <c r="D989"/>
  <c r="C989"/>
  <c r="H989" s="1"/>
  <c r="D988"/>
  <c r="H988" s="1"/>
  <c r="C988"/>
  <c r="D987"/>
  <c r="C987"/>
  <c r="H986"/>
  <c r="D986"/>
  <c r="G986" s="1"/>
  <c r="C986"/>
  <c r="D985"/>
  <c r="C985"/>
  <c r="H984"/>
  <c r="G984"/>
  <c r="D984"/>
  <c r="C984"/>
  <c r="D983"/>
  <c r="C983"/>
  <c r="H982"/>
  <c r="G982"/>
  <c r="D982"/>
  <c r="C982"/>
  <c r="D981"/>
  <c r="C981"/>
  <c r="H980"/>
  <c r="G980"/>
  <c r="D980"/>
  <c r="C980"/>
  <c r="D979"/>
  <c r="C979"/>
  <c r="H978"/>
  <c r="G978"/>
  <c r="D978"/>
  <c r="C978"/>
  <c r="D977"/>
  <c r="C977"/>
  <c r="H976"/>
  <c r="G976"/>
  <c r="D976"/>
  <c r="C976"/>
  <c r="D975"/>
  <c r="C975"/>
  <c r="H974"/>
  <c r="G974"/>
  <c r="D974"/>
  <c r="C974"/>
  <c r="D973"/>
  <c r="C973"/>
  <c r="H972"/>
  <c r="G972"/>
  <c r="D972"/>
  <c r="C972"/>
  <c r="D971"/>
  <c r="C971"/>
  <c r="H970"/>
  <c r="G970"/>
  <c r="D970"/>
  <c r="C970"/>
  <c r="D969"/>
  <c r="C969"/>
  <c r="H968"/>
  <c r="G968"/>
  <c r="D968"/>
  <c r="C968"/>
  <c r="D967"/>
  <c r="C967"/>
  <c r="H966"/>
  <c r="G966"/>
  <c r="D966"/>
  <c r="C966"/>
  <c r="D965"/>
  <c r="C965"/>
  <c r="H964"/>
  <c r="G964"/>
  <c r="D964"/>
  <c r="C964"/>
  <c r="D963"/>
  <c r="C963"/>
  <c r="H962"/>
  <c r="G962"/>
  <c r="D962"/>
  <c r="C962"/>
  <c r="D961"/>
  <c r="C961"/>
  <c r="H960"/>
  <c r="G960"/>
  <c r="D960"/>
  <c r="C960"/>
  <c r="D959"/>
  <c r="C959"/>
  <c r="H958"/>
  <c r="G958"/>
  <c r="D958"/>
  <c r="C958"/>
  <c r="D957"/>
  <c r="C957"/>
  <c r="H956"/>
  <c r="G956"/>
  <c r="D956"/>
  <c r="C956"/>
  <c r="D955"/>
  <c r="C955"/>
  <c r="H954"/>
  <c r="G954"/>
  <c r="D954"/>
  <c r="C954"/>
  <c r="D953"/>
  <c r="C953"/>
  <c r="H952"/>
  <c r="G952"/>
  <c r="D952"/>
  <c r="C952"/>
  <c r="D951"/>
  <c r="C951"/>
  <c r="H950"/>
  <c r="G950"/>
  <c r="D950"/>
  <c r="C950"/>
  <c r="D949"/>
  <c r="C949"/>
  <c r="H948"/>
  <c r="G948"/>
  <c r="D948"/>
  <c r="C948"/>
  <c r="D947"/>
  <c r="C947"/>
  <c r="H946"/>
  <c r="G946"/>
  <c r="D946"/>
  <c r="C946"/>
  <c r="D945"/>
  <c r="C945"/>
  <c r="H944"/>
  <c r="G944"/>
  <c r="D944"/>
  <c r="C944"/>
  <c r="D943"/>
  <c r="C943"/>
  <c r="H942"/>
  <c r="G942"/>
  <c r="D942"/>
  <c r="C942"/>
  <c r="D941"/>
  <c r="C941"/>
  <c r="H940"/>
  <c r="G940"/>
  <c r="D940"/>
  <c r="C940"/>
  <c r="D939"/>
  <c r="C939"/>
  <c r="H938"/>
  <c r="G938"/>
  <c r="D938"/>
  <c r="C938"/>
  <c r="D937"/>
  <c r="C937"/>
  <c r="H936"/>
  <c r="G936"/>
  <c r="D936"/>
  <c r="C936"/>
  <c r="D935"/>
  <c r="C935"/>
  <c r="H934"/>
  <c r="G934"/>
  <c r="D934"/>
  <c r="C934"/>
  <c r="D933"/>
  <c r="C933"/>
  <c r="H932"/>
  <c r="G932"/>
  <c r="D932"/>
  <c r="C932"/>
  <c r="D931"/>
  <c r="C931"/>
  <c r="H930"/>
  <c r="G930"/>
  <c r="D930"/>
  <c r="C930"/>
  <c r="D929"/>
  <c r="C929"/>
  <c r="H928"/>
  <c r="G928"/>
  <c r="D928"/>
  <c r="C928"/>
  <c r="D927"/>
  <c r="C927"/>
  <c r="H926"/>
  <c r="G926"/>
  <c r="D926"/>
  <c r="C926"/>
  <c r="D925"/>
  <c r="C925"/>
  <c r="H924"/>
  <c r="G924"/>
  <c r="D924"/>
  <c r="C924"/>
  <c r="D923"/>
  <c r="C923"/>
  <c r="H922"/>
  <c r="G922"/>
  <c r="D922"/>
  <c r="C922"/>
  <c r="D921"/>
  <c r="C921"/>
  <c r="H920"/>
  <c r="G920"/>
  <c r="D920"/>
  <c r="C920"/>
  <c r="D919"/>
  <c r="C919"/>
  <c r="H918"/>
  <c r="G918"/>
  <c r="D918"/>
  <c r="C918"/>
  <c r="D917"/>
  <c r="C917"/>
  <c r="H916"/>
  <c r="G916"/>
  <c r="D916"/>
  <c r="C916"/>
  <c r="D915"/>
  <c r="C915"/>
  <c r="H914"/>
  <c r="G914"/>
  <c r="D914"/>
  <c r="C914"/>
  <c r="D913"/>
  <c r="C913"/>
  <c r="H912"/>
  <c r="G912"/>
  <c r="D912"/>
  <c r="C912"/>
  <c r="D911"/>
  <c r="C911"/>
  <c r="H910"/>
  <c r="G910"/>
  <c r="D910"/>
  <c r="C910"/>
  <c r="D909"/>
  <c r="C909"/>
  <c r="H908"/>
  <c r="G908"/>
  <c r="D908"/>
  <c r="C908"/>
  <c r="D907"/>
  <c r="C907"/>
  <c r="H906"/>
  <c r="G906"/>
  <c r="D906"/>
  <c r="C906"/>
  <c r="D905"/>
  <c r="C905"/>
  <c r="H904"/>
  <c r="G904"/>
  <c r="D904"/>
  <c r="C904"/>
  <c r="D903"/>
  <c r="C903"/>
  <c r="H902"/>
  <c r="G902"/>
  <c r="D902"/>
  <c r="C902"/>
  <c r="D901"/>
  <c r="C901"/>
  <c r="H900"/>
  <c r="G900"/>
  <c r="D900"/>
  <c r="C900"/>
  <c r="D899"/>
  <c r="C899"/>
  <c r="H898"/>
  <c r="G898"/>
  <c r="D898"/>
  <c r="C898"/>
  <c r="D897"/>
  <c r="C897"/>
  <c r="H896"/>
  <c r="G896"/>
  <c r="D896"/>
  <c r="C896"/>
  <c r="D895"/>
  <c r="C895"/>
  <c r="H894"/>
  <c r="G894"/>
  <c r="D894"/>
  <c r="C894"/>
  <c r="D893"/>
  <c r="C893"/>
  <c r="H892"/>
  <c r="G892"/>
  <c r="D892"/>
  <c r="C892"/>
  <c r="D891"/>
  <c r="C891"/>
  <c r="H890"/>
  <c r="G890"/>
  <c r="D890"/>
  <c r="C890"/>
  <c r="D889"/>
  <c r="C889"/>
  <c r="H888"/>
  <c r="G888"/>
  <c r="D888"/>
  <c r="C888"/>
  <c r="D887"/>
  <c r="C887"/>
  <c r="H886"/>
  <c r="G886"/>
  <c r="D886"/>
  <c r="C886"/>
  <c r="D885"/>
  <c r="C885"/>
  <c r="H884"/>
  <c r="G884"/>
  <c r="D884"/>
  <c r="C884"/>
  <c r="D883"/>
  <c r="C883"/>
  <c r="H882"/>
  <c r="G882"/>
  <c r="D882"/>
  <c r="C882"/>
  <c r="D881"/>
  <c r="C881"/>
  <c r="H880"/>
  <c r="G880"/>
  <c r="D880"/>
  <c r="C880"/>
  <c r="D879"/>
  <c r="C879"/>
  <c r="H878"/>
  <c r="G878"/>
  <c r="D878"/>
  <c r="C878"/>
  <c r="D877"/>
  <c r="C877"/>
  <c r="H876"/>
  <c r="G876"/>
  <c r="D876"/>
  <c r="C876"/>
  <c r="D875"/>
  <c r="C875"/>
  <c r="H874"/>
  <c r="G874"/>
  <c r="D874"/>
  <c r="C874"/>
  <c r="D873"/>
  <c r="C873"/>
  <c r="H872"/>
  <c r="G872"/>
  <c r="D872"/>
  <c r="C872"/>
  <c r="D871"/>
  <c r="C871"/>
  <c r="H870"/>
  <c r="G870"/>
  <c r="D870"/>
  <c r="C870"/>
  <c r="D869"/>
  <c r="C869"/>
  <c r="H868"/>
  <c r="G868"/>
  <c r="D868"/>
  <c r="C868"/>
  <c r="D867"/>
  <c r="C867"/>
  <c r="H866"/>
  <c r="G866"/>
  <c r="D866"/>
  <c r="C866"/>
  <c r="D865"/>
  <c r="C865"/>
  <c r="H864"/>
  <c r="G864"/>
  <c r="D864"/>
  <c r="C864"/>
  <c r="D863"/>
  <c r="C863"/>
  <c r="H862"/>
  <c r="G862"/>
  <c r="D862"/>
  <c r="C862"/>
  <c r="D861"/>
  <c r="C861"/>
  <c r="H860"/>
  <c r="G860"/>
  <c r="D860"/>
  <c r="C860"/>
  <c r="D859"/>
  <c r="C859"/>
  <c r="H858"/>
  <c r="G858"/>
  <c r="D858"/>
  <c r="C858"/>
  <c r="D857"/>
  <c r="C857"/>
  <c r="H856"/>
  <c r="G856"/>
  <c r="D856"/>
  <c r="C856"/>
  <c r="D855"/>
  <c r="C855"/>
  <c r="H854"/>
  <c r="G854"/>
  <c r="D854"/>
  <c r="C854"/>
  <c r="D853"/>
  <c r="C853"/>
  <c r="H852"/>
  <c r="G852"/>
  <c r="D852"/>
  <c r="C852"/>
  <c r="D851"/>
  <c r="C851"/>
  <c r="H850"/>
  <c r="G850"/>
  <c r="D850"/>
  <c r="C850"/>
  <c r="D849"/>
  <c r="C849"/>
  <c r="H848"/>
  <c r="G848"/>
  <c r="D848"/>
  <c r="C848"/>
  <c r="D847"/>
  <c r="C847"/>
  <c r="D846"/>
  <c r="H846" s="1"/>
  <c r="C846"/>
  <c r="D845"/>
  <c r="C845"/>
  <c r="H844"/>
  <c r="G844"/>
  <c r="D844"/>
  <c r="C844"/>
  <c r="D843"/>
  <c r="C843"/>
  <c r="H842"/>
  <c r="G842"/>
  <c r="D842"/>
  <c r="C842"/>
  <c r="D841"/>
  <c r="C841"/>
  <c r="H840"/>
  <c r="G840"/>
  <c r="D840"/>
  <c r="C840"/>
  <c r="D839"/>
  <c r="C839"/>
  <c r="H838"/>
  <c r="G838"/>
  <c r="D838"/>
  <c r="C838"/>
  <c r="D837"/>
  <c r="C837"/>
  <c r="D836"/>
  <c r="H836" s="1"/>
  <c r="C836"/>
  <c r="D835"/>
  <c r="C835"/>
  <c r="H834"/>
  <c r="G834"/>
  <c r="D834"/>
  <c r="C834"/>
  <c r="D833"/>
  <c r="C833"/>
  <c r="H832"/>
  <c r="G832"/>
  <c r="D832"/>
  <c r="C832"/>
  <c r="D831"/>
  <c r="C831"/>
  <c r="H830"/>
  <c r="G830"/>
  <c r="D830"/>
  <c r="C830"/>
  <c r="D829"/>
  <c r="C829"/>
  <c r="H828"/>
  <c r="G828"/>
  <c r="D828"/>
  <c r="C828"/>
  <c r="D827"/>
  <c r="C827"/>
  <c r="H826"/>
  <c r="G826"/>
  <c r="D826"/>
  <c r="C826"/>
  <c r="D825"/>
  <c r="C825"/>
  <c r="H824"/>
  <c r="G824"/>
  <c r="D824"/>
  <c r="C824"/>
  <c r="D823"/>
  <c r="C823"/>
  <c r="H822"/>
  <c r="G822"/>
  <c r="D822"/>
  <c r="C822"/>
  <c r="D821"/>
  <c r="C821"/>
  <c r="H820"/>
  <c r="G820"/>
  <c r="D820"/>
  <c r="C820"/>
  <c r="D819"/>
  <c r="C819"/>
  <c r="H818"/>
  <c r="G818"/>
  <c r="D818"/>
  <c r="C818"/>
  <c r="D817"/>
  <c r="C817"/>
  <c r="H816"/>
  <c r="G816"/>
  <c r="D816"/>
  <c r="C816"/>
  <c r="D815"/>
  <c r="C815"/>
  <c r="H814"/>
  <c r="G814"/>
  <c r="D814"/>
  <c r="C814"/>
  <c r="D813"/>
  <c r="C813"/>
  <c r="H812"/>
  <c r="G812"/>
  <c r="D812"/>
  <c r="C812"/>
  <c r="D811"/>
  <c r="C811"/>
  <c r="H810"/>
  <c r="G810"/>
  <c r="D810"/>
  <c r="C810"/>
  <c r="D809"/>
  <c r="C809"/>
  <c r="H808"/>
  <c r="G808"/>
  <c r="D808"/>
  <c r="C808"/>
  <c r="D807"/>
  <c r="C807"/>
  <c r="H806"/>
  <c r="G806"/>
  <c r="D806"/>
  <c r="C806"/>
  <c r="D805"/>
  <c r="C805"/>
  <c r="H804"/>
  <c r="G804"/>
  <c r="D804"/>
  <c r="C804"/>
  <c r="D803"/>
  <c r="C803"/>
  <c r="H802"/>
  <c r="G802"/>
  <c r="D802"/>
  <c r="C802"/>
  <c r="D801"/>
  <c r="C801"/>
  <c r="H800"/>
  <c r="G800"/>
  <c r="D800"/>
  <c r="C800"/>
  <c r="D799"/>
  <c r="C799"/>
  <c r="H798"/>
  <c r="G798"/>
  <c r="D798"/>
  <c r="C798"/>
  <c r="D797"/>
  <c r="C797"/>
  <c r="H796"/>
  <c r="G796"/>
  <c r="D796"/>
  <c r="C796"/>
  <c r="D795"/>
  <c r="C795"/>
  <c r="H794"/>
  <c r="G794"/>
  <c r="D794"/>
  <c r="C794"/>
  <c r="D793"/>
  <c r="C793"/>
  <c r="H792"/>
  <c r="G792"/>
  <c r="D792"/>
  <c r="C792"/>
  <c r="D791"/>
  <c r="C791"/>
  <c r="H790"/>
  <c r="G790"/>
  <c r="D790"/>
  <c r="C790"/>
  <c r="D789"/>
  <c r="C789"/>
  <c r="H788"/>
  <c r="G788"/>
  <c r="D788"/>
  <c r="C788"/>
  <c r="D787"/>
  <c r="C787"/>
  <c r="H786"/>
  <c r="G786"/>
  <c r="D786"/>
  <c r="C786"/>
  <c r="D785"/>
  <c r="C785"/>
  <c r="H784"/>
  <c r="G784"/>
  <c r="D784"/>
  <c r="C784"/>
  <c r="D783"/>
  <c r="C783"/>
  <c r="H782"/>
  <c r="G782"/>
  <c r="D782"/>
  <c r="C782"/>
  <c r="D781"/>
  <c r="C781"/>
  <c r="H780"/>
  <c r="G780"/>
  <c r="D780"/>
  <c r="C780"/>
  <c r="D779"/>
  <c r="C779"/>
  <c r="H778"/>
  <c r="G778"/>
  <c r="D778"/>
  <c r="C778"/>
  <c r="D777"/>
  <c r="C777"/>
  <c r="H776"/>
  <c r="G776"/>
  <c r="D776"/>
  <c r="C776"/>
  <c r="D775"/>
  <c r="C775"/>
  <c r="H774"/>
  <c r="G774"/>
  <c r="D774"/>
  <c r="C774"/>
  <c r="D773"/>
  <c r="C773"/>
  <c r="H772"/>
  <c r="G772"/>
  <c r="D772"/>
  <c r="C772"/>
  <c r="D771"/>
  <c r="C771"/>
  <c r="H770"/>
  <c r="G770"/>
  <c r="D770"/>
  <c r="C770"/>
  <c r="D769"/>
  <c r="C769"/>
  <c r="H768"/>
  <c r="G768"/>
  <c r="D768"/>
  <c r="C768"/>
  <c r="D767"/>
  <c r="C767"/>
  <c r="H766"/>
  <c r="G766"/>
  <c r="D766"/>
  <c r="C766"/>
  <c r="D765"/>
  <c r="C765"/>
  <c r="H764"/>
  <c r="G764"/>
  <c r="D764"/>
  <c r="C764"/>
  <c r="D763"/>
  <c r="C763"/>
  <c r="H762"/>
  <c r="G762"/>
  <c r="D762"/>
  <c r="C762"/>
  <c r="D761"/>
  <c r="C761"/>
  <c r="H760"/>
  <c r="G760"/>
  <c r="D760"/>
  <c r="C760"/>
  <c r="D759"/>
  <c r="C759"/>
  <c r="H758"/>
  <c r="G758"/>
  <c r="D758"/>
  <c r="C758"/>
  <c r="D757"/>
  <c r="C757"/>
  <c r="H756"/>
  <c r="G756"/>
  <c r="D756"/>
  <c r="C756"/>
  <c r="D755"/>
  <c r="C755"/>
  <c r="H754"/>
  <c r="G754"/>
  <c r="D754"/>
  <c r="C754"/>
  <c r="D753"/>
  <c r="C753"/>
  <c r="H752"/>
  <c r="G752"/>
  <c r="D752"/>
  <c r="C752"/>
  <c r="D751"/>
  <c r="C751"/>
  <c r="H750"/>
  <c r="G750"/>
  <c r="D750"/>
  <c r="C750"/>
  <c r="D749"/>
  <c r="C749"/>
  <c r="H748"/>
  <c r="G748"/>
  <c r="D748"/>
  <c r="C748"/>
  <c r="D747"/>
  <c r="C747"/>
  <c r="H746"/>
  <c r="G746"/>
  <c r="D746"/>
  <c r="C746"/>
  <c r="D745"/>
  <c r="C745"/>
  <c r="H744"/>
  <c r="G744"/>
  <c r="D744"/>
  <c r="C744"/>
  <c r="D743"/>
  <c r="C743"/>
  <c r="H742"/>
  <c r="G742"/>
  <c r="D742"/>
  <c r="C742"/>
  <c r="D741"/>
  <c r="C741"/>
  <c r="H740"/>
  <c r="G740"/>
  <c r="D740"/>
  <c r="C740"/>
  <c r="D739"/>
  <c r="C739"/>
  <c r="H738"/>
  <c r="G738"/>
  <c r="D738"/>
  <c r="C738"/>
  <c r="D737"/>
  <c r="C737"/>
  <c r="H736"/>
  <c r="G736"/>
  <c r="D736"/>
  <c r="C736"/>
  <c r="D735"/>
  <c r="C735"/>
  <c r="D734"/>
  <c r="H734" s="1"/>
  <c r="C734"/>
  <c r="D733"/>
  <c r="C733"/>
  <c r="H732"/>
  <c r="G732"/>
  <c r="D732"/>
  <c r="C732"/>
  <c r="D731"/>
  <c r="C731"/>
  <c r="H730"/>
  <c r="G730"/>
  <c r="D730"/>
  <c r="C730"/>
  <c r="D729"/>
  <c r="C729"/>
  <c r="H728"/>
  <c r="G728"/>
  <c r="D728"/>
  <c r="C728"/>
  <c r="D727"/>
  <c r="C727"/>
  <c r="H726"/>
  <c r="G726"/>
  <c r="D726"/>
  <c r="C726"/>
  <c r="D725"/>
  <c r="C725"/>
  <c r="H724"/>
  <c r="G724"/>
  <c r="D724"/>
  <c r="C724"/>
  <c r="D723"/>
  <c r="C723"/>
  <c r="H722"/>
  <c r="G722"/>
  <c r="D722"/>
  <c r="C722"/>
  <c r="D721"/>
  <c r="C721"/>
  <c r="H720"/>
  <c r="G720"/>
  <c r="D720"/>
  <c r="C720"/>
  <c r="D719"/>
  <c r="C719"/>
  <c r="H718"/>
  <c r="G718"/>
  <c r="D718"/>
  <c r="C718"/>
  <c r="D717"/>
  <c r="C717"/>
  <c r="H716"/>
  <c r="G716"/>
  <c r="D716"/>
  <c r="C716"/>
  <c r="D715"/>
  <c r="C715"/>
  <c r="H714"/>
  <c r="G714"/>
  <c r="D714"/>
  <c r="C714"/>
  <c r="D713"/>
  <c r="C713"/>
  <c r="H712"/>
  <c r="G712"/>
  <c r="D712"/>
  <c r="C712"/>
  <c r="D711"/>
  <c r="C711"/>
  <c r="H710"/>
  <c r="G710"/>
  <c r="D710"/>
  <c r="C710"/>
  <c r="D709"/>
  <c r="C709"/>
  <c r="H708"/>
  <c r="G708"/>
  <c r="D708"/>
  <c r="C708"/>
  <c r="D707"/>
  <c r="C707"/>
  <c r="H706"/>
  <c r="G706"/>
  <c r="D706"/>
  <c r="C706"/>
  <c r="D705"/>
  <c r="C705"/>
  <c r="H704"/>
  <c r="G704"/>
  <c r="D704"/>
  <c r="C704"/>
  <c r="D703"/>
  <c r="C703"/>
  <c r="H702"/>
  <c r="G702"/>
  <c r="D702"/>
  <c r="C702"/>
  <c r="D701"/>
  <c r="C701"/>
  <c r="H700"/>
  <c r="G700"/>
  <c r="D700"/>
  <c r="C700"/>
  <c r="D699"/>
  <c r="C699"/>
  <c r="H698"/>
  <c r="G698"/>
  <c r="D698"/>
  <c r="C698"/>
  <c r="D697"/>
  <c r="C697"/>
  <c r="H696"/>
  <c r="G696"/>
  <c r="D696"/>
  <c r="C696"/>
  <c r="D695"/>
  <c r="C695"/>
  <c r="H694"/>
  <c r="G694"/>
  <c r="D694"/>
  <c r="C694"/>
  <c r="D693"/>
  <c r="C693"/>
  <c r="H692"/>
  <c r="G692"/>
  <c r="D692"/>
  <c r="C692"/>
  <c r="D691"/>
  <c r="C691"/>
  <c r="H690"/>
  <c r="G690"/>
  <c r="D690"/>
  <c r="C690"/>
  <c r="D689"/>
  <c r="C689"/>
  <c r="H688"/>
  <c r="G688"/>
  <c r="D688"/>
  <c r="C688"/>
  <c r="D687"/>
  <c r="C687"/>
  <c r="H686"/>
  <c r="G686"/>
  <c r="D686"/>
  <c r="C686"/>
  <c r="D685"/>
  <c r="C685"/>
  <c r="H684"/>
  <c r="G684"/>
  <c r="D684"/>
  <c r="C684"/>
  <c r="D683"/>
  <c r="C683"/>
  <c r="H682"/>
  <c r="G682"/>
  <c r="D682"/>
  <c r="C682"/>
  <c r="D681"/>
  <c r="C681"/>
  <c r="H680"/>
  <c r="G680"/>
  <c r="D680"/>
  <c r="C680"/>
  <c r="D679"/>
  <c r="C679"/>
  <c r="H678"/>
  <c r="G678"/>
  <c r="D678"/>
  <c r="C678"/>
  <c r="D677"/>
  <c r="C677"/>
  <c r="H676"/>
  <c r="G676"/>
  <c r="D676"/>
  <c r="C676"/>
  <c r="D675"/>
  <c r="C675"/>
  <c r="H674"/>
  <c r="G674"/>
  <c r="D674"/>
  <c r="C674"/>
  <c r="D673"/>
  <c r="C673"/>
  <c r="H672"/>
  <c r="G672"/>
  <c r="D672"/>
  <c r="C672"/>
  <c r="D671"/>
  <c r="C671"/>
  <c r="H670"/>
  <c r="G670"/>
  <c r="D670"/>
  <c r="C670"/>
  <c r="D669"/>
  <c r="C669"/>
  <c r="H668"/>
  <c r="G668"/>
  <c r="D668"/>
  <c r="C668"/>
  <c r="D667"/>
  <c r="C667"/>
  <c r="H666"/>
  <c r="G666"/>
  <c r="D666"/>
  <c r="C666"/>
  <c r="D665"/>
  <c r="C665"/>
  <c r="H664"/>
  <c r="G664"/>
  <c r="D664"/>
  <c r="C664"/>
  <c r="D663"/>
  <c r="C663"/>
  <c r="H662"/>
  <c r="D662"/>
  <c r="G662" s="1"/>
  <c r="C662"/>
  <c r="D661"/>
  <c r="C661"/>
  <c r="H660"/>
  <c r="G660"/>
  <c r="D660"/>
  <c r="C660"/>
  <c r="D659"/>
  <c r="C659"/>
  <c r="H658"/>
  <c r="G658"/>
  <c r="D658"/>
  <c r="C658"/>
  <c r="D657"/>
  <c r="C657"/>
  <c r="H656"/>
  <c r="D656"/>
  <c r="G656" s="1"/>
  <c r="C656"/>
  <c r="D655"/>
  <c r="C655"/>
  <c r="H654"/>
  <c r="G654"/>
  <c r="D654"/>
  <c r="C654"/>
  <c r="D653"/>
  <c r="C653"/>
  <c r="D652"/>
  <c r="H652" s="1"/>
  <c r="C652"/>
  <c r="D651"/>
  <c r="C651"/>
  <c r="D650"/>
  <c r="H650" s="1"/>
  <c r="C650"/>
  <c r="C649"/>
  <c r="H648"/>
  <c r="G648"/>
  <c r="D648"/>
  <c r="C648"/>
  <c r="D647"/>
  <c r="C647"/>
  <c r="D646"/>
  <c r="H646" s="1"/>
  <c r="C646"/>
  <c r="D645"/>
  <c r="C645"/>
  <c r="C642"/>
  <c r="D636"/>
  <c r="H636" s="1"/>
  <c r="C636"/>
  <c r="D635"/>
  <c r="H635" s="1"/>
  <c r="C635"/>
  <c r="H632"/>
  <c r="G632"/>
  <c r="D632"/>
  <c r="C632"/>
  <c r="D631"/>
  <c r="C631"/>
  <c r="H630"/>
  <c r="G630"/>
  <c r="D630"/>
  <c r="C630"/>
  <c r="D629"/>
  <c r="C629"/>
  <c r="H628"/>
  <c r="G628"/>
  <c r="D628"/>
  <c r="C628"/>
  <c r="D627"/>
  <c r="C627"/>
  <c r="H626"/>
  <c r="G626"/>
  <c r="D626"/>
  <c r="C626"/>
  <c r="D625"/>
  <c r="C625"/>
  <c r="H624"/>
  <c r="G624"/>
  <c r="D624"/>
  <c r="C624"/>
  <c r="D623"/>
  <c r="C623"/>
  <c r="H622"/>
  <c r="G622"/>
  <c r="D622"/>
  <c r="C622"/>
  <c r="D621"/>
  <c r="C621"/>
  <c r="H620"/>
  <c r="G620"/>
  <c r="D620"/>
  <c r="C620"/>
  <c r="D619"/>
  <c r="C619"/>
  <c r="H618"/>
  <c r="G618"/>
  <c r="D618"/>
  <c r="C618"/>
  <c r="D617"/>
  <c r="C617"/>
  <c r="H616"/>
  <c r="G616"/>
  <c r="D616"/>
  <c r="C616"/>
  <c r="D615"/>
  <c r="C615"/>
  <c r="H614"/>
  <c r="G614"/>
  <c r="D614"/>
  <c r="C614"/>
  <c r="D613"/>
  <c r="C613"/>
  <c r="H612"/>
  <c r="G612"/>
  <c r="D612"/>
  <c r="C612"/>
  <c r="D611"/>
  <c r="C611"/>
  <c r="H610"/>
  <c r="G610"/>
  <c r="D610"/>
  <c r="C610"/>
  <c r="D609"/>
  <c r="C609"/>
  <c r="H608"/>
  <c r="G608"/>
  <c r="D608"/>
  <c r="C608"/>
  <c r="D607"/>
  <c r="C607"/>
  <c r="H606"/>
  <c r="G606"/>
  <c r="D606"/>
  <c r="C606"/>
  <c r="D605"/>
  <c r="C605"/>
  <c r="H604"/>
  <c r="G604"/>
  <c r="D604"/>
  <c r="C604"/>
  <c r="D603"/>
  <c r="C603"/>
  <c r="H602"/>
  <c r="G602"/>
  <c r="D602"/>
  <c r="C602"/>
  <c r="D601"/>
  <c r="C601"/>
  <c r="H600"/>
  <c r="G600"/>
  <c r="D600"/>
  <c r="C600"/>
  <c r="D599"/>
  <c r="C599"/>
  <c r="H598"/>
  <c r="G598"/>
  <c r="D598"/>
  <c r="C598"/>
  <c r="D597"/>
  <c r="C597"/>
  <c r="H596"/>
  <c r="G596"/>
  <c r="D596"/>
  <c r="C596"/>
  <c r="D595"/>
  <c r="C595"/>
  <c r="H594"/>
  <c r="G594"/>
  <c r="D594"/>
  <c r="C594"/>
  <c r="D593"/>
  <c r="C593"/>
  <c r="H592"/>
  <c r="G592"/>
  <c r="D592"/>
  <c r="C592"/>
  <c r="D591"/>
  <c r="H590"/>
  <c r="G590"/>
  <c r="D590"/>
  <c r="C590"/>
  <c r="D589"/>
  <c r="C589"/>
  <c r="H588"/>
  <c r="G588"/>
  <c r="D588"/>
  <c r="C588"/>
  <c r="D587"/>
  <c r="C587"/>
  <c r="H586"/>
  <c r="G586"/>
  <c r="D586"/>
  <c r="C586"/>
  <c r="D585"/>
  <c r="C585"/>
  <c r="D584"/>
  <c r="H584" s="1"/>
  <c r="C584"/>
  <c r="C583"/>
  <c r="H582"/>
  <c r="G582"/>
  <c r="D582"/>
  <c r="C582"/>
  <c r="D581"/>
  <c r="C581"/>
  <c r="H580"/>
  <c r="G580"/>
  <c r="D580"/>
  <c r="C580"/>
  <c r="D579"/>
  <c r="C579"/>
  <c r="D577"/>
  <c r="C577"/>
  <c r="H576"/>
  <c r="G576"/>
  <c r="D576"/>
  <c r="C576"/>
  <c r="D575"/>
  <c r="C575"/>
  <c r="H574"/>
  <c r="G574"/>
  <c r="D574"/>
  <c r="C574"/>
  <c r="D573"/>
  <c r="C573"/>
  <c r="H572"/>
  <c r="G572"/>
  <c r="D572"/>
  <c r="C572"/>
  <c r="D571"/>
  <c r="C571"/>
  <c r="H570"/>
  <c r="G570"/>
  <c r="D570"/>
  <c r="C570"/>
  <c r="D569"/>
  <c r="C569"/>
  <c r="H568"/>
  <c r="G568"/>
  <c r="D568"/>
  <c r="C568"/>
  <c r="D567"/>
  <c r="C567"/>
  <c r="H566"/>
  <c r="G566"/>
  <c r="D566"/>
  <c r="C566"/>
  <c r="D565"/>
  <c r="C565"/>
  <c r="H564"/>
  <c r="G564"/>
  <c r="D564"/>
  <c r="C564"/>
  <c r="D563"/>
  <c r="C563"/>
  <c r="H562"/>
  <c r="G562"/>
  <c r="D562"/>
  <c r="C562"/>
  <c r="D561"/>
  <c r="C561"/>
  <c r="H560"/>
  <c r="G560"/>
  <c r="D560"/>
  <c r="C560"/>
  <c r="D559"/>
  <c r="C559"/>
  <c r="H558"/>
  <c r="G558"/>
  <c r="D558"/>
  <c r="C558"/>
  <c r="D557"/>
  <c r="C557"/>
  <c r="H556"/>
  <c r="G556"/>
  <c r="D556"/>
  <c r="C556"/>
  <c r="D555"/>
  <c r="C555"/>
  <c r="H554"/>
  <c r="G554"/>
  <c r="D554"/>
  <c r="C554"/>
  <c r="D553"/>
  <c r="C553"/>
  <c r="H552"/>
  <c r="G552"/>
  <c r="D552"/>
  <c r="C552"/>
  <c r="D551"/>
  <c r="C551"/>
  <c r="H550"/>
  <c r="G550"/>
  <c r="D550"/>
  <c r="C550"/>
  <c r="D549"/>
  <c r="C549"/>
  <c r="H548"/>
  <c r="G548"/>
  <c r="D548"/>
  <c r="C548"/>
  <c r="D547"/>
  <c r="C547"/>
  <c r="H546"/>
  <c r="G546"/>
  <c r="D546"/>
  <c r="C546"/>
  <c r="D545"/>
  <c r="C545"/>
  <c r="H544"/>
  <c r="G544"/>
  <c r="D544"/>
  <c r="C544"/>
  <c r="D543"/>
  <c r="C543"/>
  <c r="H542"/>
  <c r="G542"/>
  <c r="D542"/>
  <c r="C542"/>
  <c r="D541"/>
  <c r="C541"/>
  <c r="H540"/>
  <c r="G540"/>
  <c r="D540"/>
  <c r="C540"/>
  <c r="D539"/>
  <c r="C539"/>
  <c r="H538"/>
  <c r="G538"/>
  <c r="D538"/>
  <c r="C538"/>
  <c r="D537"/>
  <c r="C537"/>
  <c r="H536"/>
  <c r="G536"/>
  <c r="D536"/>
  <c r="C536"/>
  <c r="D535"/>
  <c r="C535"/>
  <c r="H534"/>
  <c r="G534"/>
  <c r="D534"/>
  <c r="C534"/>
  <c r="D533"/>
  <c r="C533"/>
  <c r="H532"/>
  <c r="G532"/>
  <c r="D532"/>
  <c r="C532"/>
  <c r="D531"/>
  <c r="C531"/>
  <c r="D530"/>
  <c r="H528"/>
  <c r="G528"/>
  <c r="D528"/>
  <c r="C528"/>
  <c r="D527"/>
  <c r="C527"/>
  <c r="H526"/>
  <c r="G526"/>
  <c r="D526"/>
  <c r="C526"/>
  <c r="D525"/>
  <c r="C525"/>
  <c r="H524"/>
  <c r="G524"/>
  <c r="D524"/>
  <c r="C524"/>
  <c r="D523"/>
  <c r="C523"/>
  <c r="H522"/>
  <c r="G522"/>
  <c r="D522"/>
  <c r="C522"/>
  <c r="D521"/>
  <c r="C521"/>
  <c r="H520"/>
  <c r="G520"/>
  <c r="D520"/>
  <c r="C520"/>
  <c r="D519"/>
  <c r="C519"/>
  <c r="H518"/>
  <c r="G518"/>
  <c r="D518"/>
  <c r="C518"/>
  <c r="D517"/>
  <c r="C517"/>
  <c r="H516"/>
  <c r="G516"/>
  <c r="D516"/>
  <c r="C516"/>
  <c r="D515"/>
  <c r="C515"/>
  <c r="H514"/>
  <c r="G514"/>
  <c r="D514"/>
  <c r="C514"/>
  <c r="D513"/>
  <c r="C513"/>
  <c r="H512"/>
  <c r="G512"/>
  <c r="D512"/>
  <c r="C512"/>
  <c r="D511"/>
  <c r="C511"/>
  <c r="H510"/>
  <c r="G510"/>
  <c r="D510"/>
  <c r="C510"/>
  <c r="D509"/>
  <c r="C509"/>
  <c r="H508"/>
  <c r="G508"/>
  <c r="D508"/>
  <c r="C508"/>
  <c r="D507"/>
  <c r="C507"/>
  <c r="H506"/>
  <c r="G506"/>
  <c r="D506"/>
  <c r="C506"/>
  <c r="D505"/>
  <c r="C505"/>
  <c r="H504"/>
  <c r="G504"/>
  <c r="D504"/>
  <c r="C504"/>
  <c r="D503"/>
  <c r="C503"/>
  <c r="H502"/>
  <c r="G502"/>
  <c r="D502"/>
  <c r="C502"/>
  <c r="D501"/>
  <c r="C501"/>
  <c r="H500"/>
  <c r="G500"/>
  <c r="D500"/>
  <c r="C500"/>
  <c r="D499"/>
  <c r="C499"/>
  <c r="H498"/>
  <c r="G498"/>
  <c r="D498"/>
  <c r="C498"/>
  <c r="D497"/>
  <c r="C497"/>
  <c r="H496"/>
  <c r="G496"/>
  <c r="D496"/>
  <c r="C496"/>
  <c r="D495"/>
  <c r="C495"/>
  <c r="H494"/>
  <c r="G494"/>
  <c r="D494"/>
  <c r="C494"/>
  <c r="D493"/>
  <c r="C493"/>
  <c r="H492"/>
  <c r="G492"/>
  <c r="D492"/>
  <c r="C492"/>
  <c r="D491"/>
  <c r="C491"/>
  <c r="H490"/>
  <c r="G490"/>
  <c r="D490"/>
  <c r="C490"/>
  <c r="D489"/>
  <c r="C489"/>
  <c r="H488"/>
  <c r="G488"/>
  <c r="D488"/>
  <c r="C488"/>
  <c r="D487"/>
  <c r="C487"/>
  <c r="H486"/>
  <c r="G486"/>
  <c r="D486"/>
  <c r="C486"/>
  <c r="H484"/>
  <c r="G484"/>
  <c r="D484"/>
  <c r="C484"/>
  <c r="D483"/>
  <c r="C483"/>
  <c r="H482"/>
  <c r="G482"/>
  <c r="D482"/>
  <c r="C482"/>
  <c r="D481"/>
  <c r="C481"/>
  <c r="H480"/>
  <c r="G480"/>
  <c r="D480"/>
  <c r="C480"/>
  <c r="D479"/>
  <c r="C479"/>
  <c r="H478"/>
  <c r="G478"/>
  <c r="D478"/>
  <c r="C478"/>
  <c r="D477"/>
  <c r="C477"/>
  <c r="H476"/>
  <c r="G476"/>
  <c r="D476"/>
  <c r="C476"/>
  <c r="D475"/>
  <c r="C475"/>
  <c r="H474"/>
  <c r="G474"/>
  <c r="D474"/>
  <c r="C474"/>
  <c r="D473"/>
  <c r="H472"/>
  <c r="G472"/>
  <c r="D472"/>
  <c r="C472"/>
  <c r="D471"/>
  <c r="C471"/>
  <c r="H470"/>
  <c r="G470"/>
  <c r="D470"/>
  <c r="C470"/>
  <c r="D469"/>
  <c r="C469"/>
  <c r="H468"/>
  <c r="G468"/>
  <c r="D468"/>
  <c r="C468"/>
  <c r="D467"/>
  <c r="C467"/>
  <c r="H466"/>
  <c r="G466"/>
  <c r="D466"/>
  <c r="C466"/>
  <c r="D465"/>
  <c r="C465"/>
  <c r="H464"/>
  <c r="G464"/>
  <c r="D464"/>
  <c r="C464"/>
  <c r="D463"/>
  <c r="C463"/>
  <c r="H462"/>
  <c r="G462"/>
  <c r="D462"/>
  <c r="C462"/>
  <c r="D461"/>
  <c r="C461"/>
  <c r="H460"/>
  <c r="G460"/>
  <c r="D460"/>
  <c r="C460"/>
  <c r="D459"/>
  <c r="C459"/>
  <c r="H458"/>
  <c r="G458"/>
  <c r="D458"/>
  <c r="C458"/>
  <c r="D457"/>
  <c r="C457"/>
  <c r="H456"/>
  <c r="G456"/>
  <c r="D456"/>
  <c r="C456"/>
  <c r="D455"/>
  <c r="C455"/>
  <c r="H454"/>
  <c r="G454"/>
  <c r="D454"/>
  <c r="C454"/>
  <c r="D453"/>
  <c r="C453"/>
  <c r="H452"/>
  <c r="G452"/>
  <c r="D452"/>
  <c r="C452"/>
  <c r="D451"/>
  <c r="C451"/>
  <c r="H450"/>
  <c r="G450"/>
  <c r="D450"/>
  <c r="C450"/>
  <c r="D449"/>
  <c r="C449"/>
  <c r="H448"/>
  <c r="G448"/>
  <c r="D448"/>
  <c r="C448"/>
  <c r="D447"/>
  <c r="C447"/>
  <c r="H446"/>
  <c r="G446"/>
  <c r="D446"/>
  <c r="C446"/>
  <c r="D445"/>
  <c r="C445"/>
  <c r="H444"/>
  <c r="G444"/>
  <c r="D444"/>
  <c r="C444"/>
  <c r="D443"/>
  <c r="C443"/>
  <c r="H442"/>
  <c r="G442"/>
  <c r="D442"/>
  <c r="C442"/>
  <c r="D441"/>
  <c r="C441"/>
  <c r="H440"/>
  <c r="G440"/>
  <c r="D440"/>
  <c r="C440"/>
  <c r="D439"/>
  <c r="C439"/>
  <c r="H438"/>
  <c r="G438"/>
  <c r="D438"/>
  <c r="C438"/>
  <c r="D437"/>
  <c r="C437"/>
  <c r="H436"/>
  <c r="G436"/>
  <c r="D436"/>
  <c r="C436"/>
  <c r="D435"/>
  <c r="C435"/>
  <c r="H434"/>
  <c r="G434"/>
  <c r="D434"/>
  <c r="C434"/>
  <c r="D433"/>
  <c r="C433"/>
  <c r="H432"/>
  <c r="G432"/>
  <c r="D432"/>
  <c r="C432"/>
  <c r="D431"/>
  <c r="C431"/>
  <c r="H430"/>
  <c r="G430"/>
  <c r="D430"/>
  <c r="C430"/>
  <c r="D429"/>
  <c r="C429"/>
  <c r="H428"/>
  <c r="G428"/>
  <c r="D428"/>
  <c r="C428"/>
  <c r="D427"/>
  <c r="C427"/>
  <c r="H426"/>
  <c r="G426"/>
  <c r="D426"/>
  <c r="C426"/>
  <c r="D423"/>
  <c r="C423"/>
  <c r="C422"/>
  <c r="C421"/>
  <c r="H416"/>
  <c r="G416"/>
  <c r="D416"/>
  <c r="C416"/>
  <c r="D415"/>
  <c r="C415"/>
  <c r="H414"/>
  <c r="G414"/>
  <c r="D414"/>
  <c r="C414"/>
  <c r="D411"/>
  <c r="C411"/>
  <c r="H410"/>
  <c r="G410"/>
  <c r="D410"/>
  <c r="C410"/>
  <c r="D409"/>
  <c r="C409"/>
  <c r="H408"/>
  <c r="G408"/>
  <c r="D408"/>
  <c r="C408"/>
  <c r="D407"/>
  <c r="C407"/>
  <c r="H406"/>
  <c r="G406"/>
  <c r="D406"/>
  <c r="C406"/>
  <c r="D405"/>
  <c r="C405"/>
  <c r="H404"/>
  <c r="G404"/>
  <c r="D404"/>
  <c r="C404"/>
  <c r="D403"/>
  <c r="C403"/>
  <c r="H402"/>
  <c r="G402"/>
  <c r="D402"/>
  <c r="C402"/>
  <c r="D401"/>
  <c r="H400"/>
  <c r="G400"/>
  <c r="D400"/>
  <c r="C400"/>
  <c r="D399"/>
  <c r="C399"/>
  <c r="D398"/>
  <c r="H398" s="1"/>
  <c r="C398"/>
  <c r="D397"/>
  <c r="C397"/>
  <c r="H396"/>
  <c r="G396"/>
  <c r="D396"/>
  <c r="C396"/>
  <c r="D395"/>
  <c r="C395"/>
  <c r="H394"/>
  <c r="G394"/>
  <c r="D394"/>
  <c r="C394"/>
  <c r="D393"/>
  <c r="C393"/>
  <c r="H392"/>
  <c r="G392"/>
  <c r="D392"/>
  <c r="C392"/>
  <c r="D391"/>
  <c r="C391"/>
  <c r="H390"/>
  <c r="G390"/>
  <c r="D390"/>
  <c r="C390"/>
  <c r="D389"/>
  <c r="C389"/>
  <c r="H388"/>
  <c r="G388"/>
  <c r="D388"/>
  <c r="C388"/>
  <c r="D387"/>
  <c r="C387"/>
  <c r="H386"/>
  <c r="G386"/>
  <c r="D386"/>
  <c r="C386"/>
  <c r="D385"/>
  <c r="C385"/>
  <c r="H384"/>
  <c r="D384"/>
  <c r="G384" s="1"/>
  <c r="C384"/>
  <c r="D383"/>
  <c r="C383"/>
  <c r="D382"/>
  <c r="C382"/>
  <c r="D381"/>
  <c r="C381"/>
  <c r="D380"/>
  <c r="H380" s="1"/>
  <c r="C380"/>
  <c r="D379"/>
  <c r="C379"/>
  <c r="H378"/>
  <c r="G378"/>
  <c r="D378"/>
  <c r="C378"/>
  <c r="D377"/>
  <c r="C377"/>
  <c r="D376"/>
  <c r="H376" s="1"/>
  <c r="C376"/>
  <c r="D375"/>
  <c r="C375"/>
  <c r="D374"/>
  <c r="H374" s="1"/>
  <c r="C374"/>
  <c r="D373"/>
  <c r="C373"/>
  <c r="D372"/>
  <c r="H372" s="1"/>
  <c r="C372"/>
  <c r="D371"/>
  <c r="C371"/>
  <c r="H370"/>
  <c r="G370"/>
  <c r="D370"/>
  <c r="C370"/>
  <c r="D369"/>
  <c r="C369"/>
  <c r="D367"/>
  <c r="C367"/>
  <c r="H367" s="1"/>
  <c r="G366"/>
  <c r="D366"/>
  <c r="H366" s="1"/>
  <c r="C366"/>
  <c r="G365"/>
  <c r="D365"/>
  <c r="C365"/>
  <c r="H365" s="1"/>
  <c r="G364"/>
  <c r="D364"/>
  <c r="H364" s="1"/>
  <c r="C364"/>
  <c r="G363"/>
  <c r="D363"/>
  <c r="C363"/>
  <c r="D362"/>
  <c r="C362"/>
  <c r="G361"/>
  <c r="D361"/>
  <c r="C361"/>
  <c r="H361" s="1"/>
  <c r="D360"/>
  <c r="H360" s="1"/>
  <c r="C360"/>
  <c r="D359"/>
  <c r="C359"/>
  <c r="H359" s="1"/>
  <c r="H358"/>
  <c r="D358"/>
  <c r="G358" s="1"/>
  <c r="C358"/>
  <c r="D357"/>
  <c r="G357" s="1"/>
  <c r="C357"/>
  <c r="D356"/>
  <c r="D354"/>
  <c r="H354" s="1"/>
  <c r="C354"/>
  <c r="D353"/>
  <c r="C353"/>
  <c r="H353" s="1"/>
  <c r="D352"/>
  <c r="H352" s="1"/>
  <c r="C352"/>
  <c r="G351"/>
  <c r="D351"/>
  <c r="C351"/>
  <c r="H351" s="1"/>
  <c r="G350"/>
  <c r="D350"/>
  <c r="H350" s="1"/>
  <c r="C350"/>
  <c r="D349"/>
  <c r="D348"/>
  <c r="C348"/>
  <c r="D347"/>
  <c r="C347"/>
  <c r="D346"/>
  <c r="H346" s="1"/>
  <c r="C346"/>
  <c r="D345"/>
  <c r="G345" s="1"/>
  <c r="C345"/>
  <c r="H344"/>
  <c r="D344"/>
  <c r="G344" s="1"/>
  <c r="C344"/>
  <c r="D343"/>
  <c r="C343"/>
  <c r="H343" s="1"/>
  <c r="H342"/>
  <c r="G342"/>
  <c r="D342"/>
  <c r="C342"/>
  <c r="D341"/>
  <c r="C341"/>
  <c r="D340"/>
  <c r="H340" s="1"/>
  <c r="C340"/>
  <c r="D339"/>
  <c r="C339"/>
  <c r="D338"/>
  <c r="H338" s="1"/>
  <c r="C338"/>
  <c r="D337"/>
  <c r="C337"/>
  <c r="H337" s="1"/>
  <c r="G336"/>
  <c r="D336"/>
  <c r="H336" s="1"/>
  <c r="C336"/>
  <c r="G335"/>
  <c r="D335"/>
  <c r="C335"/>
  <c r="H335" s="1"/>
  <c r="D334"/>
  <c r="H334" s="1"/>
  <c r="C334"/>
  <c r="G333"/>
  <c r="D333"/>
  <c r="C333"/>
  <c r="D332"/>
  <c r="C332"/>
  <c r="D331"/>
  <c r="C331"/>
  <c r="H331" s="1"/>
  <c r="D330"/>
  <c r="H330" s="1"/>
  <c r="C330"/>
  <c r="D329"/>
  <c r="C329"/>
  <c r="H329" s="1"/>
  <c r="H328"/>
  <c r="D328"/>
  <c r="G328" s="1"/>
  <c r="C328"/>
  <c r="D327"/>
  <c r="C327"/>
  <c r="H327" s="1"/>
  <c r="H326"/>
  <c r="G326"/>
  <c r="D326"/>
  <c r="C326"/>
  <c r="D325"/>
  <c r="C325"/>
  <c r="D324"/>
  <c r="G324" s="1"/>
  <c r="C324"/>
  <c r="D323"/>
  <c r="C323"/>
  <c r="H322"/>
  <c r="G322"/>
  <c r="D322"/>
  <c r="C322"/>
  <c r="D321"/>
  <c r="C321"/>
  <c r="H321" s="1"/>
  <c r="D320"/>
  <c r="H320" s="1"/>
  <c r="C320"/>
  <c r="G319"/>
  <c r="D319"/>
  <c r="C319"/>
  <c r="H319" s="1"/>
  <c r="D318"/>
  <c r="H318" s="1"/>
  <c r="C318"/>
  <c r="D317"/>
  <c r="G317" s="1"/>
  <c r="C317"/>
  <c r="G315"/>
  <c r="D315"/>
  <c r="C315"/>
  <c r="H315" s="1"/>
  <c r="H314"/>
  <c r="D314"/>
  <c r="G314" s="1"/>
  <c r="C314"/>
  <c r="D313"/>
  <c r="C313"/>
  <c r="H313" s="1"/>
  <c r="H312"/>
  <c r="G312"/>
  <c r="D312"/>
  <c r="C312"/>
  <c r="D311"/>
  <c r="C311"/>
  <c r="H311" s="1"/>
  <c r="H310"/>
  <c r="D310"/>
  <c r="G310" s="1"/>
  <c r="C310"/>
  <c r="D309"/>
  <c r="C309"/>
  <c r="D308"/>
  <c r="H308" s="1"/>
  <c r="C308"/>
  <c r="D307"/>
  <c r="C307"/>
  <c r="D306"/>
  <c r="H306" s="1"/>
  <c r="C306"/>
  <c r="D305"/>
  <c r="G305" s="1"/>
  <c r="C305"/>
  <c r="H305" s="1"/>
  <c r="D304"/>
  <c r="D302"/>
  <c r="C302"/>
  <c r="G301"/>
  <c r="D301"/>
  <c r="C301"/>
  <c r="H300"/>
  <c r="D300"/>
  <c r="G300" s="1"/>
  <c r="C300"/>
  <c r="D299"/>
  <c r="C299"/>
  <c r="H299" s="1"/>
  <c r="D298"/>
  <c r="H298" s="1"/>
  <c r="C298"/>
  <c r="H294"/>
  <c r="G294"/>
  <c r="D294"/>
  <c r="C294"/>
  <c r="G293"/>
  <c r="D293"/>
  <c r="C293"/>
  <c r="H293" s="1"/>
  <c r="D292"/>
  <c r="H292" s="1"/>
  <c r="C292"/>
  <c r="D291"/>
  <c r="G291" s="1"/>
  <c r="C291"/>
  <c r="D290"/>
  <c r="H290" s="1"/>
  <c r="C290"/>
  <c r="G289"/>
  <c r="D289"/>
  <c r="C289"/>
  <c r="H289" s="1"/>
  <c r="D288"/>
  <c r="C288"/>
  <c r="D287"/>
  <c r="C287"/>
  <c r="H287" s="1"/>
  <c r="D286"/>
  <c r="G286" s="1"/>
  <c r="C286"/>
  <c r="C285"/>
  <c r="H284"/>
  <c r="G284"/>
  <c r="D284"/>
  <c r="C284"/>
  <c r="D283"/>
  <c r="C283"/>
  <c r="D282"/>
  <c r="H282" s="1"/>
  <c r="C282"/>
  <c r="D281"/>
  <c r="C281"/>
  <c r="H280"/>
  <c r="G280"/>
  <c r="D280"/>
  <c r="C280"/>
  <c r="D279"/>
  <c r="C279"/>
  <c r="D278"/>
  <c r="H278" s="1"/>
  <c r="C278"/>
  <c r="G277"/>
  <c r="D277"/>
  <c r="C277"/>
  <c r="H277" s="1"/>
  <c r="H276"/>
  <c r="D276"/>
  <c r="G276" s="1"/>
  <c r="C276"/>
  <c r="G275"/>
  <c r="D275"/>
  <c r="C275"/>
  <c r="D274"/>
  <c r="H274" s="1"/>
  <c r="C274"/>
  <c r="D273"/>
  <c r="C273"/>
  <c r="D272"/>
  <c r="C272"/>
  <c r="D271"/>
  <c r="H271" s="1"/>
  <c r="C271"/>
  <c r="C270"/>
  <c r="C269"/>
  <c r="D268"/>
  <c r="C268"/>
  <c r="D267"/>
  <c r="C267"/>
  <c r="H267" s="1"/>
  <c r="D266"/>
  <c r="C266"/>
  <c r="D265"/>
  <c r="C265"/>
  <c r="D264"/>
  <c r="C264"/>
  <c r="H263"/>
  <c r="G263"/>
  <c r="D263"/>
  <c r="C263"/>
  <c r="D262"/>
  <c r="C262"/>
  <c r="D261"/>
  <c r="C261"/>
  <c r="G261" s="1"/>
  <c r="D260"/>
  <c r="C260"/>
  <c r="D259"/>
  <c r="C259"/>
  <c r="H259" s="1"/>
  <c r="D258"/>
  <c r="C258"/>
  <c r="D257"/>
  <c r="C257"/>
  <c r="H257" s="1"/>
  <c r="D256"/>
  <c r="C256"/>
  <c r="H255"/>
  <c r="G255"/>
  <c r="D255"/>
  <c r="C255"/>
  <c r="D254"/>
  <c r="C254"/>
  <c r="D253"/>
  <c r="C253"/>
  <c r="G253" s="1"/>
  <c r="D252"/>
  <c r="C252"/>
  <c r="D251"/>
  <c r="C251"/>
  <c r="H251" s="1"/>
  <c r="D250"/>
  <c r="C250"/>
  <c r="D249"/>
  <c r="C249"/>
  <c r="H249" s="1"/>
  <c r="D248"/>
  <c r="C248"/>
  <c r="D247"/>
  <c r="H247" s="1"/>
  <c r="C247"/>
  <c r="D246"/>
  <c r="C246"/>
  <c r="D245"/>
  <c r="C245"/>
  <c r="H245" s="1"/>
  <c r="D244"/>
  <c r="C244"/>
  <c r="D243"/>
  <c r="C243"/>
  <c r="H243" s="1"/>
  <c r="D242"/>
  <c r="C242"/>
  <c r="D241"/>
  <c r="C241"/>
  <c r="H241" s="1"/>
  <c r="D240"/>
  <c r="C240"/>
  <c r="H239"/>
  <c r="G239"/>
  <c r="D239"/>
  <c r="C239"/>
  <c r="D238"/>
  <c r="C238"/>
  <c r="D237"/>
  <c r="C237"/>
  <c r="G237" s="1"/>
  <c r="D236"/>
  <c r="C236"/>
  <c r="D235"/>
  <c r="C235"/>
  <c r="H235" s="1"/>
  <c r="D234"/>
  <c r="C234"/>
  <c r="D233"/>
  <c r="C233"/>
  <c r="H233" s="1"/>
  <c r="D232"/>
  <c r="C232"/>
  <c r="H231"/>
  <c r="G231"/>
  <c r="D231"/>
  <c r="C231"/>
  <c r="D230"/>
  <c r="C230"/>
  <c r="D229"/>
  <c r="C229"/>
  <c r="G229" s="1"/>
  <c r="D228"/>
  <c r="C228"/>
  <c r="D227"/>
  <c r="C227"/>
  <c r="H227" s="1"/>
  <c r="C226"/>
  <c r="D225"/>
  <c r="C225"/>
  <c r="H225" s="1"/>
  <c r="D224"/>
  <c r="C224"/>
  <c r="H223"/>
  <c r="G223"/>
  <c r="D223"/>
  <c r="C223"/>
  <c r="D222"/>
  <c r="C222"/>
  <c r="D221"/>
  <c r="C221"/>
  <c r="G221" s="1"/>
  <c r="D220"/>
  <c r="C220"/>
  <c r="D219"/>
  <c r="C219"/>
  <c r="H219" s="1"/>
  <c r="D218"/>
  <c r="C218"/>
  <c r="D217"/>
  <c r="C217"/>
  <c r="H217" s="1"/>
  <c r="D216"/>
  <c r="C216"/>
  <c r="G215"/>
  <c r="D215"/>
  <c r="H215" s="1"/>
  <c r="C215"/>
  <c r="G214"/>
  <c r="D214"/>
  <c r="H214" s="1"/>
  <c r="C214"/>
  <c r="D213"/>
  <c r="H213" s="1"/>
  <c r="C213"/>
  <c r="D212"/>
  <c r="H212" s="1"/>
  <c r="C212"/>
  <c r="D211"/>
  <c r="C211"/>
  <c r="G211" s="1"/>
  <c r="D210"/>
  <c r="H210" s="1"/>
  <c r="C210"/>
  <c r="D209"/>
  <c r="C209"/>
  <c r="H209" s="1"/>
  <c r="G208"/>
  <c r="D208"/>
  <c r="H208" s="1"/>
  <c r="C208"/>
  <c r="D207"/>
  <c r="C207"/>
  <c r="D206"/>
  <c r="H206" s="1"/>
  <c r="C206"/>
  <c r="G205"/>
  <c r="D205"/>
  <c r="H205" s="1"/>
  <c r="C205"/>
  <c r="D204"/>
  <c r="H204" s="1"/>
  <c r="C204"/>
  <c r="D203"/>
  <c r="C203"/>
  <c r="H203" s="1"/>
  <c r="D202"/>
  <c r="H202" s="1"/>
  <c r="C202"/>
  <c r="H201"/>
  <c r="D201"/>
  <c r="C201"/>
  <c r="G201" s="1"/>
  <c r="G200"/>
  <c r="D200"/>
  <c r="H200" s="1"/>
  <c r="C200"/>
  <c r="H199"/>
  <c r="G199"/>
  <c r="D199"/>
  <c r="C199"/>
  <c r="D197"/>
  <c r="C197"/>
  <c r="G197" s="1"/>
  <c r="D196"/>
  <c r="G196" s="1"/>
  <c r="C196"/>
  <c r="D195"/>
  <c r="C195"/>
  <c r="H195" s="1"/>
  <c r="H194"/>
  <c r="D194"/>
  <c r="G194" s="1"/>
  <c r="C194"/>
  <c r="D193"/>
  <c r="C193"/>
  <c r="D192"/>
  <c r="G192" s="1"/>
  <c r="C192"/>
  <c r="G191"/>
  <c r="D191"/>
  <c r="H191" s="1"/>
  <c r="C191"/>
  <c r="C190"/>
  <c r="D189"/>
  <c r="C189"/>
  <c r="H189" s="1"/>
  <c r="D188"/>
  <c r="G188" s="1"/>
  <c r="C188"/>
  <c r="H187"/>
  <c r="D187"/>
  <c r="C187"/>
  <c r="G187" s="1"/>
  <c r="H186"/>
  <c r="D186"/>
  <c r="G186" s="1"/>
  <c r="C186"/>
  <c r="H185"/>
  <c r="G185"/>
  <c r="D185"/>
  <c r="C185"/>
  <c r="H184"/>
  <c r="D184"/>
  <c r="G184" s="1"/>
  <c r="C184"/>
  <c r="D183"/>
  <c r="H183" s="1"/>
  <c r="C183"/>
  <c r="D182"/>
  <c r="G182" s="1"/>
  <c r="C182"/>
  <c r="D181"/>
  <c r="C181"/>
  <c r="H181" s="1"/>
  <c r="D180"/>
  <c r="H180" s="1"/>
  <c r="C180"/>
  <c r="D179"/>
  <c r="C179"/>
  <c r="G179" s="1"/>
  <c r="D178"/>
  <c r="H178" s="1"/>
  <c r="C178"/>
  <c r="D177"/>
  <c r="C177"/>
  <c r="G177" s="1"/>
  <c r="D176"/>
  <c r="H176" s="1"/>
  <c r="C176"/>
  <c r="D175"/>
  <c r="C175"/>
  <c r="H175" s="1"/>
  <c r="C174"/>
  <c r="D173"/>
  <c r="C173"/>
  <c r="G173" s="1"/>
  <c r="D172"/>
  <c r="H172" s="1"/>
  <c r="C172"/>
  <c r="D171"/>
  <c r="C171"/>
  <c r="H171" s="1"/>
  <c r="D170"/>
  <c r="H170" s="1"/>
  <c r="C170"/>
  <c r="D169"/>
  <c r="C169"/>
  <c r="G169" s="1"/>
  <c r="D168"/>
  <c r="H168" s="1"/>
  <c r="C168"/>
  <c r="D167"/>
  <c r="C167"/>
  <c r="G167" s="1"/>
  <c r="D166"/>
  <c r="H166" s="1"/>
  <c r="C166"/>
  <c r="D165"/>
  <c r="C165"/>
  <c r="D164"/>
  <c r="H164" s="1"/>
  <c r="C164"/>
  <c r="D163"/>
  <c r="C163"/>
  <c r="G163" s="1"/>
  <c r="D162"/>
  <c r="H162" s="1"/>
  <c r="C162"/>
  <c r="D161"/>
  <c r="C161"/>
  <c r="C160"/>
  <c r="D159"/>
  <c r="C159"/>
  <c r="G159" s="1"/>
  <c r="D158"/>
  <c r="H158" s="1"/>
  <c r="C158"/>
  <c r="D157"/>
  <c r="C157"/>
  <c r="G157" s="1"/>
  <c r="C156"/>
  <c r="D155"/>
  <c r="C155"/>
  <c r="H155" s="1"/>
  <c r="D154"/>
  <c r="H154" s="1"/>
  <c r="C154"/>
  <c r="D153"/>
  <c r="C153"/>
  <c r="G153" s="1"/>
  <c r="D152"/>
  <c r="H152" s="1"/>
  <c r="C152"/>
  <c r="D151"/>
  <c r="C151"/>
  <c r="H151" s="1"/>
  <c r="D150"/>
  <c r="H150" s="1"/>
  <c r="C150"/>
  <c r="C149"/>
  <c r="D147"/>
  <c r="C147"/>
  <c r="H146"/>
  <c r="D146"/>
  <c r="G146" s="1"/>
  <c r="C146"/>
  <c r="D145"/>
  <c r="C145"/>
  <c r="H145" s="1"/>
  <c r="H144"/>
  <c r="D144"/>
  <c r="G144" s="1"/>
  <c r="C144"/>
  <c r="D143"/>
  <c r="C143"/>
  <c r="H143" s="1"/>
  <c r="H142"/>
  <c r="D142"/>
  <c r="G142" s="1"/>
  <c r="C142"/>
  <c r="D141"/>
  <c r="C141"/>
  <c r="H141" s="1"/>
  <c r="H140"/>
  <c r="D140"/>
  <c r="G140" s="1"/>
  <c r="C140"/>
  <c r="D139"/>
  <c r="C139"/>
  <c r="H139" s="1"/>
  <c r="H138"/>
  <c r="D138"/>
  <c r="G138" s="1"/>
  <c r="C138"/>
  <c r="D137"/>
  <c r="C137"/>
  <c r="H137" s="1"/>
  <c r="D135"/>
  <c r="C135"/>
  <c r="H135" s="1"/>
  <c r="H134"/>
  <c r="G134"/>
  <c r="D134"/>
  <c r="C134"/>
  <c r="D133"/>
  <c r="C133"/>
  <c r="H133" s="1"/>
  <c r="H132"/>
  <c r="G132"/>
  <c r="D132"/>
  <c r="C132"/>
  <c r="D131"/>
  <c r="C131"/>
  <c r="H131" s="1"/>
  <c r="D130"/>
  <c r="G129"/>
  <c r="D129"/>
  <c r="H129" s="1"/>
  <c r="C129"/>
  <c r="D128"/>
  <c r="H128" s="1"/>
  <c r="C128"/>
  <c r="G127"/>
  <c r="D127"/>
  <c r="H127" s="1"/>
  <c r="C127"/>
  <c r="D126"/>
  <c r="G126" s="1"/>
  <c r="C126"/>
  <c r="G125"/>
  <c r="D125"/>
  <c r="H125" s="1"/>
  <c r="C125"/>
  <c r="D124"/>
  <c r="H124" s="1"/>
  <c r="C124"/>
  <c r="G123"/>
  <c r="D123"/>
  <c r="H123" s="1"/>
  <c r="C123"/>
  <c r="D122"/>
  <c r="H122" s="1"/>
  <c r="C122"/>
  <c r="D121"/>
  <c r="D120"/>
  <c r="H120" s="1"/>
  <c r="C120"/>
  <c r="G119"/>
  <c r="D119"/>
  <c r="H119" s="1"/>
  <c r="C119"/>
  <c r="D118"/>
  <c r="H118" s="1"/>
  <c r="C118"/>
  <c r="D117"/>
  <c r="H117" s="1"/>
  <c r="C117"/>
  <c r="D116"/>
  <c r="H116" s="1"/>
  <c r="C116"/>
  <c r="G115"/>
  <c r="D115"/>
  <c r="H115" s="1"/>
  <c r="C115"/>
  <c r="D114"/>
  <c r="G114" s="1"/>
  <c r="C114"/>
  <c r="G113"/>
  <c r="D113"/>
  <c r="H113" s="1"/>
  <c r="C113"/>
  <c r="D112"/>
  <c r="G112" s="1"/>
  <c r="C112"/>
  <c r="G111"/>
  <c r="D111"/>
  <c r="H111" s="1"/>
  <c r="C111"/>
  <c r="D110"/>
  <c r="H110" s="1"/>
  <c r="C110"/>
  <c r="G109"/>
  <c r="D109"/>
  <c r="H109" s="1"/>
  <c r="C109"/>
  <c r="D108"/>
  <c r="G108" s="1"/>
  <c r="C108"/>
  <c r="G107"/>
  <c r="D107"/>
  <c r="H107" s="1"/>
  <c r="C107"/>
  <c r="D106"/>
  <c r="H106" s="1"/>
  <c r="C106"/>
  <c r="G105"/>
  <c r="D105"/>
  <c r="H105" s="1"/>
  <c r="C105"/>
  <c r="D104"/>
  <c r="H104" s="1"/>
  <c r="C104"/>
  <c r="C103"/>
  <c r="C102"/>
  <c r="G101"/>
  <c r="D101"/>
  <c r="H101" s="1"/>
  <c r="C101"/>
  <c r="D100"/>
  <c r="H100" s="1"/>
  <c r="C100"/>
  <c r="G99"/>
  <c r="D99"/>
  <c r="H99" s="1"/>
  <c r="C99"/>
  <c r="D98"/>
  <c r="H98" s="1"/>
  <c r="C98"/>
  <c r="G97"/>
  <c r="D97"/>
  <c r="H97" s="1"/>
  <c r="C97"/>
  <c r="D96"/>
  <c r="H96" s="1"/>
  <c r="C96"/>
  <c r="G95"/>
  <c r="D95"/>
  <c r="H95" s="1"/>
  <c r="C95"/>
  <c r="D94"/>
  <c r="G94" s="1"/>
  <c r="C94"/>
  <c r="G93"/>
  <c r="D93"/>
  <c r="H93" s="1"/>
  <c r="C93"/>
  <c r="D92"/>
  <c r="H92" s="1"/>
  <c r="C92"/>
  <c r="G91"/>
  <c r="D91"/>
  <c r="H91" s="1"/>
  <c r="C91"/>
  <c r="D90"/>
  <c r="G90" s="1"/>
  <c r="C90"/>
  <c r="G89"/>
  <c r="D89"/>
  <c r="H89" s="1"/>
  <c r="C89"/>
  <c r="D88"/>
  <c r="H88" s="1"/>
  <c r="C88"/>
  <c r="D87"/>
  <c r="H87" s="1"/>
  <c r="C87"/>
  <c r="D86"/>
  <c r="H86" s="1"/>
  <c r="C86"/>
  <c r="G85"/>
  <c r="D85"/>
  <c r="H85" s="1"/>
  <c r="C85"/>
  <c r="D84"/>
  <c r="H84" s="1"/>
  <c r="C84"/>
  <c r="G83"/>
  <c r="D83"/>
  <c r="H83" s="1"/>
  <c r="C83"/>
  <c r="D82"/>
  <c r="G82" s="1"/>
  <c r="C82"/>
  <c r="D81"/>
  <c r="H81" s="1"/>
  <c r="C81"/>
  <c r="D80"/>
  <c r="H80" s="1"/>
  <c r="C80"/>
  <c r="C79"/>
  <c r="G77"/>
  <c r="D77"/>
  <c r="H77" s="1"/>
  <c r="C77"/>
  <c r="D76"/>
  <c r="H76" s="1"/>
  <c r="C76"/>
  <c r="G75"/>
  <c r="D75"/>
  <c r="H75" s="1"/>
  <c r="C75"/>
  <c r="D74"/>
  <c r="G74" s="1"/>
  <c r="C74"/>
  <c r="G73"/>
  <c r="D73"/>
  <c r="H73" s="1"/>
  <c r="C73"/>
  <c r="D72"/>
  <c r="H72" s="1"/>
  <c r="C72"/>
  <c r="G71"/>
  <c r="D71"/>
  <c r="H71" s="1"/>
  <c r="C71"/>
  <c r="C70"/>
  <c r="G69"/>
  <c r="D69"/>
  <c r="H69" s="1"/>
  <c r="C69"/>
  <c r="D68"/>
  <c r="G68" s="1"/>
  <c r="C68"/>
  <c r="G67"/>
  <c r="D67"/>
  <c r="H67" s="1"/>
  <c r="C67"/>
  <c r="D66"/>
  <c r="H66" s="1"/>
  <c r="C66"/>
  <c r="G65"/>
  <c r="D65"/>
  <c r="H65" s="1"/>
  <c r="C65"/>
  <c r="D64"/>
  <c r="H64" s="1"/>
  <c r="C64"/>
  <c r="G63"/>
  <c r="D63"/>
  <c r="H63" s="1"/>
  <c r="C63"/>
  <c r="D62"/>
  <c r="H62" s="1"/>
  <c r="C62"/>
  <c r="G61"/>
  <c r="D61"/>
  <c r="H61" s="1"/>
  <c r="C61"/>
  <c r="D60"/>
  <c r="H60" s="1"/>
  <c r="C60"/>
  <c r="G59"/>
  <c r="D59"/>
  <c r="H59" s="1"/>
  <c r="C59"/>
  <c r="D58"/>
  <c r="H58" s="1"/>
  <c r="C58"/>
  <c r="G57"/>
  <c r="D57"/>
  <c r="H57" s="1"/>
  <c r="C57"/>
  <c r="D56"/>
  <c r="H56" s="1"/>
  <c r="C56"/>
  <c r="D55"/>
  <c r="H55" s="1"/>
  <c r="C55"/>
  <c r="D54"/>
  <c r="H54" s="1"/>
  <c r="C54"/>
  <c r="G53"/>
  <c r="D53"/>
  <c r="H53" s="1"/>
  <c r="C53"/>
  <c r="D52"/>
  <c r="G52" s="1"/>
  <c r="C52"/>
  <c r="G51"/>
  <c r="D51"/>
  <c r="H51" s="1"/>
  <c r="C51"/>
  <c r="D50"/>
  <c r="H50" s="1"/>
  <c r="C50"/>
  <c r="G49"/>
  <c r="D49"/>
  <c r="H49" s="1"/>
  <c r="C49"/>
  <c r="D48"/>
  <c r="H48" s="1"/>
  <c r="C48"/>
  <c r="G47"/>
  <c r="D47"/>
  <c r="H47" s="1"/>
  <c r="C47"/>
  <c r="D46"/>
  <c r="H46" s="1"/>
  <c r="C46"/>
  <c r="D44"/>
  <c r="H44" s="1"/>
  <c r="C44"/>
  <c r="G43"/>
  <c r="D43"/>
  <c r="H43" s="1"/>
  <c r="C43"/>
  <c r="D42"/>
  <c r="H42" s="1"/>
  <c r="C42"/>
  <c r="G41"/>
  <c r="D41"/>
  <c r="H41" s="1"/>
  <c r="C41"/>
  <c r="D40"/>
  <c r="H40" s="1"/>
  <c r="C40"/>
  <c r="G39"/>
  <c r="D39"/>
  <c r="H39" s="1"/>
  <c r="C39"/>
  <c r="D38"/>
  <c r="G38" s="1"/>
  <c r="C38"/>
  <c r="G37"/>
  <c r="D37"/>
  <c r="H37" s="1"/>
  <c r="C37"/>
  <c r="D36"/>
  <c r="H36" s="1"/>
  <c r="C36"/>
  <c r="G35"/>
  <c r="D35"/>
  <c r="H35" s="1"/>
  <c r="C35"/>
  <c r="D34"/>
  <c r="H34" s="1"/>
  <c r="C34"/>
  <c r="G33"/>
  <c r="D33"/>
  <c r="H33" s="1"/>
  <c r="C33"/>
  <c r="D32"/>
  <c r="H32" s="1"/>
  <c r="C32"/>
  <c r="G31"/>
  <c r="D31"/>
  <c r="H31" s="1"/>
  <c r="C31"/>
  <c r="D30"/>
  <c r="H30" s="1"/>
  <c r="C30"/>
  <c r="G29"/>
  <c r="D29"/>
  <c r="H29" s="1"/>
  <c r="C29"/>
  <c r="D28"/>
  <c r="H28" s="1"/>
  <c r="C28"/>
  <c r="G27"/>
  <c r="D27"/>
  <c r="H27" s="1"/>
  <c r="C27"/>
  <c r="D26"/>
  <c r="G26" s="1"/>
  <c r="C26"/>
  <c r="D25"/>
  <c r="H25" s="1"/>
  <c r="C25"/>
  <c r="D24"/>
  <c r="G24" s="1"/>
  <c r="C24"/>
  <c r="D23"/>
  <c r="H23" s="1"/>
  <c r="C23"/>
  <c r="D22"/>
  <c r="H22" s="1"/>
  <c r="C22"/>
  <c r="D21"/>
  <c r="H21" s="1"/>
  <c r="C21"/>
  <c r="D20"/>
  <c r="H20" s="1"/>
  <c r="C20"/>
  <c r="C19"/>
  <c r="D18"/>
  <c r="H18" s="1"/>
  <c r="C18"/>
  <c r="G17"/>
  <c r="D17"/>
  <c r="H17" s="1"/>
  <c r="C17"/>
  <c r="D16"/>
  <c r="H16" s="1"/>
  <c r="C16"/>
  <c r="G15"/>
  <c r="D15"/>
  <c r="H15" s="1"/>
  <c r="C15"/>
  <c r="D14"/>
  <c r="H14" s="1"/>
  <c r="C14"/>
  <c r="G13"/>
  <c r="D13"/>
  <c r="H13" s="1"/>
  <c r="C13"/>
  <c r="D12"/>
  <c r="H12" s="1"/>
  <c r="C12"/>
  <c r="G11"/>
  <c r="D11"/>
  <c r="H11" s="1"/>
  <c r="C11"/>
  <c r="D10"/>
  <c r="G10" s="1"/>
  <c r="C10"/>
  <c r="D9"/>
  <c r="H9" s="1"/>
  <c r="C9"/>
  <c r="D8"/>
  <c r="G8" s="1"/>
  <c r="C8"/>
  <c r="D7"/>
  <c r="H7" s="1"/>
  <c r="C7"/>
  <c r="D6"/>
  <c r="H6" s="1"/>
  <c r="C6"/>
  <c r="G5"/>
  <c r="D5"/>
  <c r="H5" s="1"/>
  <c r="C5"/>
  <c r="C4"/>
  <c r="G1134" l="1"/>
  <c r="G1142"/>
  <c r="H1144"/>
  <c r="H1201"/>
  <c r="H1238"/>
  <c r="H1345"/>
  <c r="G1402"/>
  <c r="G1410"/>
  <c r="H1491"/>
  <c r="G1495"/>
  <c r="H1529"/>
  <c r="G1368"/>
  <c r="G1439"/>
  <c r="G1530"/>
  <c r="H1539"/>
  <c r="H1580"/>
  <c r="G1156"/>
  <c r="G1164"/>
  <c r="G1146"/>
  <c r="H1213"/>
  <c r="H1239"/>
  <c r="H1243"/>
  <c r="H1245"/>
  <c r="H1417"/>
  <c r="J1544"/>
  <c r="G1066"/>
  <c r="G1104"/>
  <c r="G1112"/>
  <c r="G1401"/>
  <c r="G1458"/>
  <c r="G1466"/>
  <c r="G1474"/>
  <c r="G1490"/>
  <c r="G1520"/>
  <c r="G1529"/>
  <c r="G1560"/>
  <c r="G1014"/>
  <c r="G1021"/>
  <c r="G1035"/>
  <c r="G1078"/>
  <c r="G1092"/>
  <c r="G1099"/>
  <c r="G1152"/>
  <c r="H1174"/>
  <c r="H1197"/>
  <c r="G1248"/>
  <c r="H1291"/>
  <c r="H1309"/>
  <c r="H1323"/>
  <c r="G1360"/>
  <c r="G1432"/>
  <c r="H1489"/>
  <c r="G1503"/>
  <c r="H1556"/>
  <c r="I1556" s="1"/>
  <c r="H1220"/>
  <c r="G1344"/>
  <c r="G1417"/>
  <c r="G1426"/>
  <c r="H1449"/>
  <c r="G1456"/>
  <c r="G1479"/>
  <c r="G1544"/>
  <c r="J1558"/>
  <c r="H1076"/>
  <c r="H1118"/>
  <c r="G1126"/>
  <c r="G1273"/>
  <c r="H1294"/>
  <c r="G1298"/>
  <c r="H1353"/>
  <c r="G1376"/>
  <c r="G1394"/>
  <c r="H1471"/>
  <c r="H1030"/>
  <c r="H1112"/>
  <c r="H1151"/>
  <c r="G1214"/>
  <c r="G1481"/>
  <c r="H1542"/>
  <c r="G1580"/>
  <c r="I1580" s="1"/>
  <c r="G1071"/>
  <c r="H1124"/>
  <c r="H1130"/>
  <c r="G1166"/>
  <c r="H1248"/>
  <c r="H1282"/>
  <c r="H1296"/>
  <c r="G1314"/>
  <c r="G1370"/>
  <c r="G1386"/>
  <c r="G1409"/>
  <c r="H1467"/>
  <c r="G1473"/>
  <c r="G1489"/>
  <c r="H1492"/>
  <c r="G1550"/>
  <c r="H1555"/>
  <c r="J1566"/>
  <c r="G1094"/>
  <c r="G1129"/>
  <c r="G1165"/>
  <c r="G1202"/>
  <c r="H1211"/>
  <c r="H1293"/>
  <c r="H1401"/>
  <c r="H1425"/>
  <c r="G1440"/>
  <c r="H1442"/>
  <c r="G1449"/>
  <c r="H1457"/>
  <c r="H1465"/>
  <c r="H1507"/>
  <c r="G1513"/>
  <c r="G1528"/>
  <c r="H1531"/>
  <c r="H1535"/>
  <c r="G1541"/>
  <c r="H1543"/>
  <c r="H1550"/>
  <c r="G1552"/>
  <c r="H1560"/>
  <c r="I1560" s="1"/>
  <c r="H1561"/>
  <c r="H1567"/>
  <c r="I1567" s="1"/>
  <c r="J1569"/>
  <c r="H1573"/>
  <c r="H1577"/>
  <c r="J1579"/>
  <c r="H1098"/>
  <c r="H1148"/>
  <c r="G1162"/>
  <c r="G1178"/>
  <c r="H1312"/>
  <c r="G1434"/>
  <c r="H1487"/>
  <c r="G1497"/>
  <c r="J1553"/>
  <c r="H1562"/>
  <c r="J1572"/>
  <c r="H1575"/>
  <c r="G1100"/>
  <c r="H1298"/>
  <c r="G1429"/>
  <c r="H1522"/>
  <c r="J1542"/>
  <c r="G1023"/>
  <c r="H1029"/>
  <c r="G1068"/>
  <c r="H1104"/>
  <c r="G1130"/>
  <c r="H1138"/>
  <c r="G1203"/>
  <c r="G1215"/>
  <c r="G1220"/>
  <c r="G1266"/>
  <c r="H1314"/>
  <c r="G1326"/>
  <c r="G1345"/>
  <c r="G1381"/>
  <c r="H1385"/>
  <c r="G1411"/>
  <c r="G1413"/>
  <c r="H1447"/>
  <c r="G1482"/>
  <c r="H1508"/>
  <c r="H1516"/>
  <c r="G1542"/>
  <c r="J1552"/>
  <c r="H1578"/>
  <c r="G1085"/>
  <c r="G1116"/>
  <c r="H1160"/>
  <c r="G1252"/>
  <c r="H1310"/>
  <c r="G1424"/>
  <c r="G1427"/>
  <c r="G1505"/>
  <c r="H1541"/>
  <c r="J1549"/>
  <c r="H1027"/>
  <c r="G1030"/>
  <c r="G1070"/>
  <c r="G1140"/>
  <c r="H1166"/>
  <c r="H1208"/>
  <c r="H1262"/>
  <c r="G1268"/>
  <c r="G1324"/>
  <c r="G1354"/>
  <c r="G1379"/>
  <c r="H1383"/>
  <c r="G1393"/>
  <c r="G1408"/>
  <c r="H1415"/>
  <c r="H1441"/>
  <c r="H1458"/>
  <c r="G1472"/>
  <c r="G1475"/>
  <c r="G1514"/>
  <c r="G1539"/>
  <c r="J1543"/>
  <c r="G1559"/>
  <c r="H1566"/>
  <c r="J1567"/>
  <c r="H1576"/>
  <c r="H1579"/>
  <c r="H1028"/>
  <c r="H1032"/>
  <c r="H1046"/>
  <c r="H1048"/>
  <c r="G1058"/>
  <c r="H1060"/>
  <c r="G1062"/>
  <c r="H1066"/>
  <c r="G1082"/>
  <c r="H1084"/>
  <c r="H1088"/>
  <c r="G1090"/>
  <c r="G1108"/>
  <c r="G1117"/>
  <c r="G1120"/>
  <c r="G1128"/>
  <c r="G1131"/>
  <c r="G1148"/>
  <c r="G1170"/>
  <c r="G1185"/>
  <c r="G1222"/>
  <c r="H1234"/>
  <c r="G1236"/>
  <c r="H1278"/>
  <c r="H1280"/>
  <c r="G1331"/>
  <c r="G1333"/>
  <c r="H1346"/>
  <c r="G1361"/>
  <c r="G1363"/>
  <c r="H1367"/>
  <c r="G1369"/>
  <c r="H1409"/>
  <c r="H1419"/>
  <c r="H1423"/>
  <c r="G1433"/>
  <c r="G1448"/>
  <c r="H1451"/>
  <c r="G1459"/>
  <c r="G1461"/>
  <c r="H1463"/>
  <c r="H1473"/>
  <c r="H1476"/>
  <c r="G1488"/>
  <c r="G1491"/>
  <c r="G1498"/>
  <c r="G1504"/>
  <c r="G1519"/>
  <c r="G1521"/>
  <c r="G1525"/>
  <c r="H1527"/>
  <c r="H1540"/>
  <c r="H1549"/>
  <c r="G1558"/>
  <c r="G1562"/>
  <c r="G1571"/>
  <c r="G1572"/>
  <c r="J1575"/>
  <c r="H1016"/>
  <c r="H1062"/>
  <c r="H1070"/>
  <c r="H1078"/>
  <c r="G1086"/>
  <c r="H1091"/>
  <c r="G1096"/>
  <c r="H1101"/>
  <c r="H1103"/>
  <c r="G1106"/>
  <c r="G1114"/>
  <c r="G1122"/>
  <c r="H1134"/>
  <c r="G1158"/>
  <c r="G1168"/>
  <c r="G1176"/>
  <c r="H1202"/>
  <c r="G1250"/>
  <c r="H1268"/>
  <c r="G1286"/>
  <c r="G1297"/>
  <c r="G1302"/>
  <c r="G1311"/>
  <c r="G1318"/>
  <c r="G1325"/>
  <c r="H1362"/>
  <c r="H1412"/>
  <c r="H1433"/>
  <c r="G1443"/>
  <c r="G1509"/>
  <c r="H1511"/>
  <c r="H1513"/>
  <c r="H1521"/>
  <c r="G1026"/>
  <c r="H1039"/>
  <c r="H1041"/>
  <c r="H1043"/>
  <c r="H1045"/>
  <c r="G1051"/>
  <c r="H1055"/>
  <c r="H1061"/>
  <c r="G1064"/>
  <c r="H1073"/>
  <c r="G1076"/>
  <c r="H1081"/>
  <c r="G1084"/>
  <c r="H1087"/>
  <c r="H1090"/>
  <c r="H1100"/>
  <c r="H1108"/>
  <c r="H1116"/>
  <c r="G1118"/>
  <c r="H1123"/>
  <c r="H1126"/>
  <c r="H1137"/>
  <c r="H1140"/>
  <c r="H1146"/>
  <c r="H1152"/>
  <c r="G1154"/>
  <c r="H1162"/>
  <c r="H1170"/>
  <c r="H1178"/>
  <c r="H1185"/>
  <c r="G1204"/>
  <c r="G1207"/>
  <c r="H1216"/>
  <c r="G1218"/>
  <c r="G1229"/>
  <c r="G1233"/>
  <c r="H1236"/>
  <c r="H1252"/>
  <c r="G1261"/>
  <c r="G1265"/>
  <c r="G1270"/>
  <c r="H1272"/>
  <c r="G1289"/>
  <c r="G1291"/>
  <c r="G1303"/>
  <c r="G1307"/>
  <c r="G1309"/>
  <c r="G1321"/>
  <c r="G1323"/>
  <c r="G1334"/>
  <c r="G1336"/>
  <c r="G1338"/>
  <c r="G1347"/>
  <c r="G1349"/>
  <c r="H1351"/>
  <c r="G1353"/>
  <c r="H1361"/>
  <c r="H1378"/>
  <c r="G1385"/>
  <c r="G1392"/>
  <c r="H1393"/>
  <c r="H1399"/>
  <c r="G1407"/>
  <c r="H1410"/>
  <c r="G1423"/>
  <c r="H1426"/>
  <c r="G1441"/>
  <c r="G1442"/>
  <c r="H1444"/>
  <c r="G1447"/>
  <c r="H1459"/>
  <c r="G1471"/>
  <c r="H1474"/>
  <c r="G1477"/>
  <c r="H1479"/>
  <c r="G1480"/>
  <c r="H1481"/>
  <c r="H1483"/>
  <c r="G1487"/>
  <c r="H1490"/>
  <c r="G1493"/>
  <c r="H1495"/>
  <c r="G1496"/>
  <c r="H1497"/>
  <c r="H1499"/>
  <c r="H1503"/>
  <c r="H1505"/>
  <c r="G1507"/>
  <c r="G1522"/>
  <c r="H1524"/>
  <c r="G1527"/>
  <c r="H1532"/>
  <c r="H1014"/>
  <c r="G1072"/>
  <c r="G1080"/>
  <c r="H1094"/>
  <c r="H1120"/>
  <c r="G1132"/>
  <c r="G1136"/>
  <c r="H1156"/>
  <c r="H1194"/>
  <c r="G1281"/>
  <c r="G1284"/>
  <c r="G1295"/>
  <c r="G1300"/>
  <c r="G1313"/>
  <c r="G1316"/>
  <c r="G1377"/>
  <c r="H1428"/>
  <c r="H1431"/>
  <c r="H1435"/>
  <c r="H1460"/>
  <c r="H1506"/>
  <c r="H1515"/>
  <c r="G1523"/>
  <c r="H1013"/>
  <c r="H1036"/>
  <c r="H1038"/>
  <c r="H1044"/>
  <c r="G1046"/>
  <c r="H1050"/>
  <c r="H1052"/>
  <c r="H1054"/>
  <c r="H1072"/>
  <c r="H1080"/>
  <c r="H1086"/>
  <c r="G1088"/>
  <c r="H1092"/>
  <c r="H1096"/>
  <c r="G1098"/>
  <c r="G1102"/>
  <c r="H1107"/>
  <c r="G1110"/>
  <c r="H1119"/>
  <c r="H1122"/>
  <c r="G1124"/>
  <c r="H1128"/>
  <c r="H1133"/>
  <c r="H1136"/>
  <c r="G1138"/>
  <c r="H1142"/>
  <c r="G1144"/>
  <c r="G1147"/>
  <c r="G1150"/>
  <c r="H1155"/>
  <c r="H1158"/>
  <c r="G1160"/>
  <c r="H1164"/>
  <c r="H1167"/>
  <c r="H1169"/>
  <c r="G1172"/>
  <c r="H1182"/>
  <c r="H1184"/>
  <c r="H1187"/>
  <c r="G1193"/>
  <c r="G1234"/>
  <c r="H1240"/>
  <c r="G1249"/>
  <c r="H1271"/>
  <c r="H1286"/>
  <c r="H1302"/>
  <c r="H1318"/>
  <c r="G1343"/>
  <c r="G1352"/>
  <c r="H1377"/>
  <c r="G1416"/>
  <c r="G1431"/>
  <c r="H1443"/>
  <c r="G1455"/>
  <c r="G1464"/>
  <c r="G1506"/>
  <c r="G1511"/>
  <c r="H1523"/>
  <c r="G1535"/>
  <c r="H1018"/>
  <c r="H1020"/>
  <c r="H1022"/>
  <c r="G1032"/>
  <c r="G1037"/>
  <c r="H1058"/>
  <c r="G1069"/>
  <c r="G1083"/>
  <c r="G1115"/>
  <c r="G1177"/>
  <c r="G1191"/>
  <c r="H1225"/>
  <c r="H1227"/>
  <c r="G1238"/>
  <c r="H1247"/>
  <c r="H1275"/>
  <c r="G1359"/>
  <c r="G1375"/>
  <c r="G1384"/>
  <c r="H1025"/>
  <c r="H1035"/>
  <c r="G1055"/>
  <c r="H1059"/>
  <c r="H1064"/>
  <c r="H1068"/>
  <c r="G1081"/>
  <c r="H1082"/>
  <c r="H1089"/>
  <c r="G1101"/>
  <c r="H1102"/>
  <c r="H1106"/>
  <c r="H1110"/>
  <c r="H1114"/>
  <c r="H1121"/>
  <c r="H1129"/>
  <c r="H1132"/>
  <c r="H1135"/>
  <c r="H1139"/>
  <c r="H1153"/>
  <c r="H1161"/>
  <c r="H1165"/>
  <c r="H1168"/>
  <c r="H1172"/>
  <c r="H1176"/>
  <c r="H1193"/>
  <c r="G1201"/>
  <c r="H1204"/>
  <c r="H1215"/>
  <c r="H1218"/>
  <c r="H1222"/>
  <c r="H1230"/>
  <c r="G1241"/>
  <c r="G1245"/>
  <c r="H1250"/>
  <c r="H1256"/>
  <c r="H1261"/>
  <c r="H1263"/>
  <c r="H1266"/>
  <c r="G1271"/>
  <c r="G1278"/>
  <c r="H1284"/>
  <c r="H1288"/>
  <c r="H1289"/>
  <c r="G1293"/>
  <c r="H1300"/>
  <c r="H1304"/>
  <c r="H1307"/>
  <c r="G1310"/>
  <c r="H1316"/>
  <c r="H1320"/>
  <c r="H1321"/>
  <c r="H1324"/>
  <c r="G1328"/>
  <c r="H1331"/>
  <c r="H1343"/>
  <c r="G1346"/>
  <c r="G1362"/>
  <c r="G1378"/>
  <c r="G1383"/>
  <c r="G1016"/>
  <c r="H1019"/>
  <c r="H1023"/>
  <c r="H1026"/>
  <c r="H1034"/>
  <c r="G1039"/>
  <c r="G1048"/>
  <c r="G1053"/>
  <c r="H1057"/>
  <c r="G1060"/>
  <c r="H1067"/>
  <c r="H1071"/>
  <c r="H1085"/>
  <c r="H1105"/>
  <c r="H1113"/>
  <c r="H1117"/>
  <c r="G1133"/>
  <c r="H1149"/>
  <c r="G1163"/>
  <c r="H1171"/>
  <c r="H1183"/>
  <c r="H1186"/>
  <c r="H1188"/>
  <c r="H1190"/>
  <c r="H1192"/>
  <c r="G1195"/>
  <c r="H1214"/>
  <c r="G1217"/>
  <c r="H1224"/>
  <c r="H1229"/>
  <c r="H1231"/>
  <c r="H1257"/>
  <c r="H1259"/>
  <c r="H1270"/>
  <c r="H1334"/>
  <c r="G1351"/>
  <c r="G1367"/>
  <c r="H1379"/>
  <c r="G1391"/>
  <c r="H1394"/>
  <c r="C1680"/>
  <c r="H1681"/>
  <c r="H1668"/>
  <c r="G1668"/>
  <c r="H1664"/>
  <c r="G1639"/>
  <c r="H1627"/>
  <c r="G1627"/>
  <c r="C1633"/>
  <c r="G1633" s="1"/>
  <c r="G1612"/>
  <c r="G1606"/>
  <c r="C1603"/>
  <c r="G1603" s="1"/>
  <c r="G1601"/>
  <c r="H1601"/>
  <c r="G1604"/>
  <c r="H1600"/>
  <c r="G1588"/>
  <c r="C1584"/>
  <c r="G1584" s="1"/>
  <c r="H1584"/>
  <c r="G636"/>
  <c r="G298"/>
  <c r="E648" i="4"/>
  <c r="D642" i="1" s="1"/>
  <c r="H642" s="1"/>
  <c r="E647" i="4"/>
  <c r="D641" i="1" s="1"/>
  <c r="D422"/>
  <c r="G21"/>
  <c r="G23"/>
  <c r="G846"/>
  <c r="G836"/>
  <c r="G734"/>
  <c r="G652"/>
  <c r="G650"/>
  <c r="G646"/>
  <c r="F656" i="4"/>
  <c r="G584" i="1"/>
  <c r="E584" i="4"/>
  <c r="D578" i="1" s="1"/>
  <c r="G398"/>
  <c r="G318"/>
  <c r="H286"/>
  <c r="F289" i="4"/>
  <c r="E273"/>
  <c r="D269" i="1" s="1"/>
  <c r="H269" s="1"/>
  <c r="D270"/>
  <c r="G270" s="1"/>
  <c r="G271"/>
  <c r="F269" i="4"/>
  <c r="H265" i="1"/>
  <c r="F230" i="4"/>
  <c r="G247" i="1"/>
  <c r="F246" i="4"/>
  <c r="F216"/>
  <c r="H207" i="1"/>
  <c r="H193"/>
  <c r="D190"/>
  <c r="G190" s="1"/>
  <c r="E164" i="4"/>
  <c r="D160" i="1" s="1"/>
  <c r="H160" s="1"/>
  <c r="F178" i="4"/>
  <c r="H165" i="1"/>
  <c r="G161"/>
  <c r="F160" i="4"/>
  <c r="G149" i="1"/>
  <c r="H147"/>
  <c r="G117"/>
  <c r="E106" i="4"/>
  <c r="F106" s="1"/>
  <c r="D102" i="1"/>
  <c r="G102" s="1"/>
  <c r="D103"/>
  <c r="G87"/>
  <c r="H79"/>
  <c r="G79"/>
  <c r="G81"/>
  <c r="E49" i="4"/>
  <c r="D45" i="1" s="1"/>
  <c r="G55"/>
  <c r="G25"/>
  <c r="G19"/>
  <c r="G9"/>
  <c r="F8" i="4"/>
  <c r="G7" i="1"/>
  <c r="G1223"/>
  <c r="H1223"/>
  <c r="G14"/>
  <c r="G28"/>
  <c r="G42"/>
  <c r="G56"/>
  <c r="G70"/>
  <c r="G84"/>
  <c r="G106"/>
  <c r="G213"/>
  <c r="H226"/>
  <c r="G226"/>
  <c r="H250"/>
  <c r="G250"/>
  <c r="H258"/>
  <c r="G258"/>
  <c r="H266"/>
  <c r="G266"/>
  <c r="G274"/>
  <c r="G292"/>
  <c r="G308"/>
  <c r="H332"/>
  <c r="G332"/>
  <c r="G340"/>
  <c r="G354"/>
  <c r="H491"/>
  <c r="G491"/>
  <c r="H499"/>
  <c r="G499"/>
  <c r="H507"/>
  <c r="G507"/>
  <c r="H515"/>
  <c r="G515"/>
  <c r="H523"/>
  <c r="G523"/>
  <c r="H1181"/>
  <c r="G1181"/>
  <c r="H1212"/>
  <c r="G1212"/>
  <c r="G1237"/>
  <c r="H1237"/>
  <c r="G16"/>
  <c r="G34"/>
  <c r="G48"/>
  <c r="G64"/>
  <c r="G80"/>
  <c r="G96"/>
  <c r="G110"/>
  <c r="G118"/>
  <c r="G124"/>
  <c r="H192"/>
  <c r="H8"/>
  <c r="H26"/>
  <c r="H38"/>
  <c r="H74"/>
  <c r="H90"/>
  <c r="H108"/>
  <c r="H126"/>
  <c r="G155"/>
  <c r="G171"/>
  <c r="G245"/>
  <c r="G282"/>
  <c r="G329"/>
  <c r="H382"/>
  <c r="G382"/>
  <c r="H475"/>
  <c r="G475"/>
  <c r="H1125"/>
  <c r="G1125"/>
  <c r="G1209"/>
  <c r="H1209"/>
  <c r="H279"/>
  <c r="G279"/>
  <c r="G4"/>
  <c r="G18"/>
  <c r="G32"/>
  <c r="G46"/>
  <c r="G60"/>
  <c r="G76"/>
  <c r="G92"/>
  <c r="G206"/>
  <c r="H112"/>
  <c r="G151"/>
  <c r="G165"/>
  <c r="G175"/>
  <c r="G181"/>
  <c r="G137"/>
  <c r="G139"/>
  <c r="G141"/>
  <c r="G143"/>
  <c r="G145"/>
  <c r="G147"/>
  <c r="H149"/>
  <c r="H153"/>
  <c r="H157"/>
  <c r="H159"/>
  <c r="H161"/>
  <c r="H163"/>
  <c r="H167"/>
  <c r="H169"/>
  <c r="H173"/>
  <c r="H177"/>
  <c r="H179"/>
  <c r="H188"/>
  <c r="G195"/>
  <c r="H197"/>
  <c r="G202"/>
  <c r="G209"/>
  <c r="H211"/>
  <c r="H216"/>
  <c r="G216"/>
  <c r="H221"/>
  <c r="H224"/>
  <c r="G224"/>
  <c r="H229"/>
  <c r="H232"/>
  <c r="G232"/>
  <c r="H237"/>
  <c r="H240"/>
  <c r="G240"/>
  <c r="H248"/>
  <c r="G248"/>
  <c r="H253"/>
  <c r="H256"/>
  <c r="G256"/>
  <c r="H261"/>
  <c r="H264"/>
  <c r="G264"/>
  <c r="H272"/>
  <c r="G272"/>
  <c r="H285"/>
  <c r="G287"/>
  <c r="G290"/>
  <c r="H301"/>
  <c r="G306"/>
  <c r="H309"/>
  <c r="G309"/>
  <c r="G311"/>
  <c r="H324"/>
  <c r="G338"/>
  <c r="H341"/>
  <c r="G341"/>
  <c r="G343"/>
  <c r="G352"/>
  <c r="G376"/>
  <c r="H379"/>
  <c r="G379"/>
  <c r="H427"/>
  <c r="G427"/>
  <c r="H435"/>
  <c r="G435"/>
  <c r="H443"/>
  <c r="G443"/>
  <c r="H451"/>
  <c r="G451"/>
  <c r="H459"/>
  <c r="G459"/>
  <c r="H467"/>
  <c r="G467"/>
  <c r="H1097"/>
  <c r="G1097"/>
  <c r="G12"/>
  <c r="G40"/>
  <c r="G50"/>
  <c r="G62"/>
  <c r="G72"/>
  <c r="G86"/>
  <c r="G100"/>
  <c r="G122"/>
  <c r="H218"/>
  <c r="G218"/>
  <c r="H242"/>
  <c r="G242"/>
  <c r="H10"/>
  <c r="H24"/>
  <c r="H52"/>
  <c r="H68"/>
  <c r="H102"/>
  <c r="H114"/>
  <c r="H483"/>
  <c r="G483"/>
  <c r="G131"/>
  <c r="G133"/>
  <c r="G135"/>
  <c r="G193"/>
  <c r="G207"/>
  <c r="G219"/>
  <c r="G227"/>
  <c r="G235"/>
  <c r="G243"/>
  <c r="G251"/>
  <c r="G259"/>
  <c r="G267"/>
  <c r="H273"/>
  <c r="H283"/>
  <c r="H325"/>
  <c r="G325"/>
  <c r="G327"/>
  <c r="H347"/>
  <c r="H585"/>
  <c r="G585"/>
  <c r="H593"/>
  <c r="G593"/>
  <c r="H601"/>
  <c r="G601"/>
  <c r="H609"/>
  <c r="G609"/>
  <c r="H617"/>
  <c r="G617"/>
  <c r="H625"/>
  <c r="G625"/>
  <c r="H651"/>
  <c r="G651"/>
  <c r="H659"/>
  <c r="G659"/>
  <c r="H667"/>
  <c r="G667"/>
  <c r="H675"/>
  <c r="G675"/>
  <c r="H683"/>
  <c r="G683"/>
  <c r="H691"/>
  <c r="G691"/>
  <c r="H699"/>
  <c r="G699"/>
  <c r="H707"/>
  <c r="G707"/>
  <c r="H715"/>
  <c r="G715"/>
  <c r="H723"/>
  <c r="G723"/>
  <c r="H731"/>
  <c r="G731"/>
  <c r="H739"/>
  <c r="G739"/>
  <c r="H747"/>
  <c r="G747"/>
  <c r="H755"/>
  <c r="G755"/>
  <c r="H763"/>
  <c r="G763"/>
  <c r="H771"/>
  <c r="G771"/>
  <c r="H779"/>
  <c r="G779"/>
  <c r="H787"/>
  <c r="G787"/>
  <c r="H795"/>
  <c r="G795"/>
  <c r="H803"/>
  <c r="G803"/>
  <c r="H811"/>
  <c r="G811"/>
  <c r="H819"/>
  <c r="G819"/>
  <c r="H827"/>
  <c r="G827"/>
  <c r="H835"/>
  <c r="G835"/>
  <c r="H843"/>
  <c r="G843"/>
  <c r="H851"/>
  <c r="G851"/>
  <c r="H859"/>
  <c r="G859"/>
  <c r="H867"/>
  <c r="G867"/>
  <c r="H875"/>
  <c r="G875"/>
  <c r="H883"/>
  <c r="G883"/>
  <c r="H891"/>
  <c r="G891"/>
  <c r="H899"/>
  <c r="G899"/>
  <c r="H907"/>
  <c r="G907"/>
  <c r="H915"/>
  <c r="G915"/>
  <c r="H923"/>
  <c r="G923"/>
  <c r="H931"/>
  <c r="G931"/>
  <c r="H939"/>
  <c r="G939"/>
  <c r="H947"/>
  <c r="G947"/>
  <c r="H955"/>
  <c r="G955"/>
  <c r="H963"/>
  <c r="G963"/>
  <c r="H971"/>
  <c r="G971"/>
  <c r="H979"/>
  <c r="G979"/>
  <c r="H994"/>
  <c r="G994"/>
  <c r="H998"/>
  <c r="G998"/>
  <c r="H348"/>
  <c r="G348"/>
  <c r="H369"/>
  <c r="G369"/>
  <c r="G6"/>
  <c r="G20"/>
  <c r="G30"/>
  <c r="G44"/>
  <c r="G58"/>
  <c r="G120"/>
  <c r="G183"/>
  <c r="H82"/>
  <c r="H190"/>
  <c r="H238"/>
  <c r="G238"/>
  <c r="H339"/>
  <c r="G339"/>
  <c r="H421"/>
  <c r="G421"/>
  <c r="H531"/>
  <c r="G531"/>
  <c r="H539"/>
  <c r="G539"/>
  <c r="H547"/>
  <c r="G547"/>
  <c r="H555"/>
  <c r="G555"/>
  <c r="H563"/>
  <c r="G563"/>
  <c r="H571"/>
  <c r="G571"/>
  <c r="G54"/>
  <c r="G66"/>
  <c r="G88"/>
  <c r="G98"/>
  <c r="G128"/>
  <c r="H234"/>
  <c r="G234"/>
  <c r="H94"/>
  <c r="G204"/>
  <c r="G313"/>
  <c r="H222"/>
  <c r="G222"/>
  <c r="H230"/>
  <c r="G230"/>
  <c r="H270"/>
  <c r="G152"/>
  <c r="G156"/>
  <c r="G164"/>
  <c r="G168"/>
  <c r="G172"/>
  <c r="G176"/>
  <c r="G180"/>
  <c r="G189"/>
  <c r="G203"/>
  <c r="G212"/>
  <c r="G217"/>
  <c r="G225"/>
  <c r="G233"/>
  <c r="G241"/>
  <c r="G249"/>
  <c r="G257"/>
  <c r="G265"/>
  <c r="G273"/>
  <c r="G278"/>
  <c r="H281"/>
  <c r="G281"/>
  <c r="G283"/>
  <c r="G320"/>
  <c r="H323"/>
  <c r="G323"/>
  <c r="G347"/>
  <c r="H362"/>
  <c r="G362"/>
  <c r="H371"/>
  <c r="G371"/>
  <c r="G374"/>
  <c r="H403"/>
  <c r="G403"/>
  <c r="H411"/>
  <c r="G411"/>
  <c r="H583"/>
  <c r="G583"/>
  <c r="H599"/>
  <c r="G599"/>
  <c r="H607"/>
  <c r="G607"/>
  <c r="H615"/>
  <c r="G615"/>
  <c r="H623"/>
  <c r="G623"/>
  <c r="H631"/>
  <c r="G631"/>
  <c r="H649"/>
  <c r="G649"/>
  <c r="H657"/>
  <c r="G657"/>
  <c r="H665"/>
  <c r="G665"/>
  <c r="H673"/>
  <c r="G673"/>
  <c r="H681"/>
  <c r="G681"/>
  <c r="H689"/>
  <c r="G689"/>
  <c r="H697"/>
  <c r="G697"/>
  <c r="H705"/>
  <c r="G705"/>
  <c r="H713"/>
  <c r="G713"/>
  <c r="H721"/>
  <c r="G721"/>
  <c r="H729"/>
  <c r="G729"/>
  <c r="H737"/>
  <c r="G737"/>
  <c r="H745"/>
  <c r="G745"/>
  <c r="H753"/>
  <c r="G753"/>
  <c r="H761"/>
  <c r="G761"/>
  <c r="H769"/>
  <c r="G769"/>
  <c r="H777"/>
  <c r="G777"/>
  <c r="H785"/>
  <c r="G785"/>
  <c r="H793"/>
  <c r="G793"/>
  <c r="H801"/>
  <c r="G801"/>
  <c r="H809"/>
  <c r="G809"/>
  <c r="H817"/>
  <c r="G817"/>
  <c r="H825"/>
  <c r="G825"/>
  <c r="H833"/>
  <c r="G833"/>
  <c r="H841"/>
  <c r="G841"/>
  <c r="H849"/>
  <c r="G849"/>
  <c r="H857"/>
  <c r="G857"/>
  <c r="H865"/>
  <c r="G865"/>
  <c r="H873"/>
  <c r="G873"/>
  <c r="H881"/>
  <c r="G881"/>
  <c r="H889"/>
  <c r="G889"/>
  <c r="H897"/>
  <c r="G897"/>
  <c r="H905"/>
  <c r="G905"/>
  <c r="H913"/>
  <c r="G913"/>
  <c r="H921"/>
  <c r="G921"/>
  <c r="H929"/>
  <c r="G929"/>
  <c r="H937"/>
  <c r="G937"/>
  <c r="H945"/>
  <c r="G945"/>
  <c r="H953"/>
  <c r="G953"/>
  <c r="H961"/>
  <c r="G961"/>
  <c r="H969"/>
  <c r="G969"/>
  <c r="H977"/>
  <c r="G977"/>
  <c r="H985"/>
  <c r="G985"/>
  <c r="H1042"/>
  <c r="G1042"/>
  <c r="G22"/>
  <c r="G36"/>
  <c r="G104"/>
  <c r="G116"/>
  <c r="H246"/>
  <c r="G246"/>
  <c r="H254"/>
  <c r="G254"/>
  <c r="H262"/>
  <c r="G262"/>
  <c r="H288"/>
  <c r="G288"/>
  <c r="H307"/>
  <c r="G307"/>
  <c r="G150"/>
  <c r="G154"/>
  <c r="G158"/>
  <c r="G162"/>
  <c r="G166"/>
  <c r="G170"/>
  <c r="G174"/>
  <c r="G178"/>
  <c r="H182"/>
  <c r="H196"/>
  <c r="G210"/>
  <c r="H220"/>
  <c r="G220"/>
  <c r="H228"/>
  <c r="G228"/>
  <c r="H236"/>
  <c r="G236"/>
  <c r="H244"/>
  <c r="G244"/>
  <c r="H252"/>
  <c r="G252"/>
  <c r="H260"/>
  <c r="G260"/>
  <c r="H268"/>
  <c r="G268"/>
  <c r="G299"/>
  <c r="H302"/>
  <c r="G302"/>
  <c r="G331"/>
  <c r="G334"/>
  <c r="H345"/>
  <c r="H357"/>
  <c r="G359"/>
  <c r="H387"/>
  <c r="G387"/>
  <c r="H395"/>
  <c r="G395"/>
  <c r="H537"/>
  <c r="G537"/>
  <c r="H545"/>
  <c r="G545"/>
  <c r="H553"/>
  <c r="G553"/>
  <c r="H561"/>
  <c r="G561"/>
  <c r="H569"/>
  <c r="G569"/>
  <c r="H577"/>
  <c r="G577"/>
  <c r="H377"/>
  <c r="G377"/>
  <c r="H385"/>
  <c r="G385"/>
  <c r="H393"/>
  <c r="G393"/>
  <c r="H409"/>
  <c r="G409"/>
  <c r="H415"/>
  <c r="G415"/>
  <c r="H433"/>
  <c r="G433"/>
  <c r="H441"/>
  <c r="G441"/>
  <c r="H449"/>
  <c r="G449"/>
  <c r="H457"/>
  <c r="G457"/>
  <c r="H465"/>
  <c r="G465"/>
  <c r="H481"/>
  <c r="G481"/>
  <c r="H489"/>
  <c r="G489"/>
  <c r="H497"/>
  <c r="G497"/>
  <c r="H505"/>
  <c r="G505"/>
  <c r="H513"/>
  <c r="G513"/>
  <c r="H521"/>
  <c r="G521"/>
  <c r="H1079"/>
  <c r="G1079"/>
  <c r="H1095"/>
  <c r="G1095"/>
  <c r="H535"/>
  <c r="G535"/>
  <c r="H543"/>
  <c r="G543"/>
  <c r="H551"/>
  <c r="G551"/>
  <c r="H559"/>
  <c r="G559"/>
  <c r="H567"/>
  <c r="G567"/>
  <c r="H575"/>
  <c r="G575"/>
  <c r="H581"/>
  <c r="G581"/>
  <c r="H589"/>
  <c r="G589"/>
  <c r="H597"/>
  <c r="G597"/>
  <c r="H605"/>
  <c r="G605"/>
  <c r="H613"/>
  <c r="G613"/>
  <c r="H621"/>
  <c r="G621"/>
  <c r="H629"/>
  <c r="G629"/>
  <c r="G635"/>
  <c r="H647"/>
  <c r="G647"/>
  <c r="H655"/>
  <c r="G655"/>
  <c r="H663"/>
  <c r="G663"/>
  <c r="H671"/>
  <c r="G671"/>
  <c r="H679"/>
  <c r="G679"/>
  <c r="H687"/>
  <c r="G687"/>
  <c r="H695"/>
  <c r="G695"/>
  <c r="H703"/>
  <c r="G703"/>
  <c r="H711"/>
  <c r="G711"/>
  <c r="H1003"/>
  <c r="G1003"/>
  <c r="H1010"/>
  <c r="G1010"/>
  <c r="H1175"/>
  <c r="G1175"/>
  <c r="G330"/>
  <c r="G346"/>
  <c r="G360"/>
  <c r="G372"/>
  <c r="H375"/>
  <c r="G375"/>
  <c r="G380"/>
  <c r="H383"/>
  <c r="G383"/>
  <c r="H391"/>
  <c r="G391"/>
  <c r="H399"/>
  <c r="G399"/>
  <c r="H407"/>
  <c r="G407"/>
  <c r="H431"/>
  <c r="G431"/>
  <c r="H439"/>
  <c r="G439"/>
  <c r="H447"/>
  <c r="G447"/>
  <c r="H455"/>
  <c r="G455"/>
  <c r="H463"/>
  <c r="G463"/>
  <c r="H471"/>
  <c r="G471"/>
  <c r="H479"/>
  <c r="G479"/>
  <c r="H487"/>
  <c r="G487"/>
  <c r="H495"/>
  <c r="G495"/>
  <c r="H503"/>
  <c r="G503"/>
  <c r="H511"/>
  <c r="G511"/>
  <c r="H519"/>
  <c r="G519"/>
  <c r="H527"/>
  <c r="G527"/>
  <c r="H1033"/>
  <c r="G1033"/>
  <c r="H1077"/>
  <c r="G1077"/>
  <c r="H1157"/>
  <c r="G1157"/>
  <c r="H275"/>
  <c r="H291"/>
  <c r="H317"/>
  <c r="G321"/>
  <c r="H333"/>
  <c r="G337"/>
  <c r="G353"/>
  <c r="H363"/>
  <c r="G367"/>
  <c r="H533"/>
  <c r="G533"/>
  <c r="H541"/>
  <c r="G541"/>
  <c r="H549"/>
  <c r="G549"/>
  <c r="H557"/>
  <c r="G557"/>
  <c r="H565"/>
  <c r="G565"/>
  <c r="H573"/>
  <c r="G573"/>
  <c r="H579"/>
  <c r="G579"/>
  <c r="H587"/>
  <c r="G587"/>
  <c r="H595"/>
  <c r="G595"/>
  <c r="H603"/>
  <c r="G603"/>
  <c r="H611"/>
  <c r="G611"/>
  <c r="H619"/>
  <c r="G619"/>
  <c r="H627"/>
  <c r="G627"/>
  <c r="H645"/>
  <c r="G645"/>
  <c r="H653"/>
  <c r="G653"/>
  <c r="H661"/>
  <c r="G661"/>
  <c r="H669"/>
  <c r="G669"/>
  <c r="H677"/>
  <c r="G677"/>
  <c r="H685"/>
  <c r="G685"/>
  <c r="H693"/>
  <c r="G693"/>
  <c r="H701"/>
  <c r="G701"/>
  <c r="H709"/>
  <c r="G709"/>
  <c r="G1255"/>
  <c r="H1255"/>
  <c r="H373"/>
  <c r="G373"/>
  <c r="H381"/>
  <c r="G381"/>
  <c r="H389"/>
  <c r="G389"/>
  <c r="H397"/>
  <c r="G397"/>
  <c r="H405"/>
  <c r="G405"/>
  <c r="H423"/>
  <c r="G423"/>
  <c r="H429"/>
  <c r="G429"/>
  <c r="H437"/>
  <c r="G437"/>
  <c r="H445"/>
  <c r="G445"/>
  <c r="H453"/>
  <c r="G453"/>
  <c r="H461"/>
  <c r="G461"/>
  <c r="H469"/>
  <c r="G469"/>
  <c r="H477"/>
  <c r="G477"/>
  <c r="H493"/>
  <c r="G493"/>
  <c r="H501"/>
  <c r="G501"/>
  <c r="H509"/>
  <c r="G509"/>
  <c r="H517"/>
  <c r="G517"/>
  <c r="H525"/>
  <c r="G525"/>
  <c r="H1127"/>
  <c r="G1127"/>
  <c r="H1145"/>
  <c r="G1145"/>
  <c r="H1246"/>
  <c r="G1246"/>
  <c r="G1269"/>
  <c r="H1269"/>
  <c r="H1436"/>
  <c r="G1436"/>
  <c r="G1301"/>
  <c r="H1301"/>
  <c r="H1308"/>
  <c r="G1308"/>
  <c r="H1366"/>
  <c r="G1366"/>
  <c r="H1404"/>
  <c r="G1404"/>
  <c r="H1001"/>
  <c r="G1001"/>
  <c r="H1024"/>
  <c r="G1024"/>
  <c r="H1049"/>
  <c r="G1049"/>
  <c r="H1143"/>
  <c r="G1143"/>
  <c r="H1173"/>
  <c r="G1173"/>
  <c r="H1189"/>
  <c r="G1189"/>
  <c r="G1305"/>
  <c r="H1305"/>
  <c r="H1398"/>
  <c r="G1398"/>
  <c r="H1414"/>
  <c r="G1414"/>
  <c r="H1420"/>
  <c r="G1420"/>
  <c r="H719"/>
  <c r="G719"/>
  <c r="H727"/>
  <c r="G727"/>
  <c r="H735"/>
  <c r="G735"/>
  <c r="H743"/>
  <c r="G743"/>
  <c r="H751"/>
  <c r="G751"/>
  <c r="H759"/>
  <c r="G759"/>
  <c r="H767"/>
  <c r="G767"/>
  <c r="H775"/>
  <c r="G775"/>
  <c r="H783"/>
  <c r="G783"/>
  <c r="H791"/>
  <c r="G791"/>
  <c r="H799"/>
  <c r="G799"/>
  <c r="H807"/>
  <c r="G807"/>
  <c r="H815"/>
  <c r="G815"/>
  <c r="H823"/>
  <c r="G823"/>
  <c r="H831"/>
  <c r="G831"/>
  <c r="H839"/>
  <c r="G839"/>
  <c r="H847"/>
  <c r="G847"/>
  <c r="H855"/>
  <c r="G855"/>
  <c r="H863"/>
  <c r="G863"/>
  <c r="H871"/>
  <c r="G871"/>
  <c r="H879"/>
  <c r="G879"/>
  <c r="H887"/>
  <c r="G887"/>
  <c r="H895"/>
  <c r="G895"/>
  <c r="H903"/>
  <c r="G903"/>
  <c r="H911"/>
  <c r="G911"/>
  <c r="H919"/>
  <c r="G919"/>
  <c r="H927"/>
  <c r="G927"/>
  <c r="H935"/>
  <c r="G935"/>
  <c r="H943"/>
  <c r="G943"/>
  <c r="H951"/>
  <c r="G951"/>
  <c r="H959"/>
  <c r="G959"/>
  <c r="H967"/>
  <c r="G967"/>
  <c r="H975"/>
  <c r="G975"/>
  <c r="H983"/>
  <c r="G983"/>
  <c r="H1015"/>
  <c r="G1015"/>
  <c r="H1040"/>
  <c r="G1040"/>
  <c r="H1075"/>
  <c r="G1075"/>
  <c r="G1205"/>
  <c r="H1205"/>
  <c r="H1232"/>
  <c r="G1232"/>
  <c r="H1264"/>
  <c r="G1264"/>
  <c r="G1299"/>
  <c r="H1299"/>
  <c r="H1357"/>
  <c r="G1357"/>
  <c r="G989"/>
  <c r="G1028"/>
  <c r="H1031"/>
  <c r="G1031"/>
  <c r="H1056"/>
  <c r="G1056"/>
  <c r="H1065"/>
  <c r="G1065"/>
  <c r="G1067"/>
  <c r="H1111"/>
  <c r="G1111"/>
  <c r="G1113"/>
  <c r="H1141"/>
  <c r="G1141"/>
  <c r="H1200"/>
  <c r="G1200"/>
  <c r="H1290"/>
  <c r="G1290"/>
  <c r="G1296"/>
  <c r="H1335"/>
  <c r="G1335"/>
  <c r="H1338"/>
  <c r="H1347"/>
  <c r="H717"/>
  <c r="G717"/>
  <c r="H725"/>
  <c r="G725"/>
  <c r="H733"/>
  <c r="G733"/>
  <c r="H741"/>
  <c r="G741"/>
  <c r="H749"/>
  <c r="G749"/>
  <c r="H757"/>
  <c r="G757"/>
  <c r="H765"/>
  <c r="G765"/>
  <c r="H773"/>
  <c r="G773"/>
  <c r="H781"/>
  <c r="G781"/>
  <c r="H789"/>
  <c r="G789"/>
  <c r="H797"/>
  <c r="G797"/>
  <c r="H805"/>
  <c r="G805"/>
  <c r="H813"/>
  <c r="G813"/>
  <c r="H821"/>
  <c r="G821"/>
  <c r="H829"/>
  <c r="G829"/>
  <c r="H837"/>
  <c r="G837"/>
  <c r="H845"/>
  <c r="G845"/>
  <c r="H853"/>
  <c r="G853"/>
  <c r="H861"/>
  <c r="G861"/>
  <c r="H869"/>
  <c r="G869"/>
  <c r="H877"/>
  <c r="G877"/>
  <c r="H885"/>
  <c r="G885"/>
  <c r="H893"/>
  <c r="G893"/>
  <c r="H901"/>
  <c r="G901"/>
  <c r="H909"/>
  <c r="G909"/>
  <c r="H917"/>
  <c r="G917"/>
  <c r="H925"/>
  <c r="G925"/>
  <c r="H933"/>
  <c r="G933"/>
  <c r="H941"/>
  <c r="G941"/>
  <c r="H949"/>
  <c r="G949"/>
  <c r="H957"/>
  <c r="G957"/>
  <c r="H965"/>
  <c r="G965"/>
  <c r="H973"/>
  <c r="G973"/>
  <c r="H981"/>
  <c r="G981"/>
  <c r="G996"/>
  <c r="G1005"/>
  <c r="G1044"/>
  <c r="H1047"/>
  <c r="G1047"/>
  <c r="H1159"/>
  <c r="G1159"/>
  <c r="G1161"/>
  <c r="G1183"/>
  <c r="G1251"/>
  <c r="H1251"/>
  <c r="G1287"/>
  <c r="H1287"/>
  <c r="G1322"/>
  <c r="H1322"/>
  <c r="G1332"/>
  <c r="H1332"/>
  <c r="H987"/>
  <c r="G987"/>
  <c r="G1019"/>
  <c r="H1051"/>
  <c r="H1063"/>
  <c r="G1063"/>
  <c r="H1109"/>
  <c r="G1109"/>
  <c r="H1177"/>
  <c r="H1191"/>
  <c r="H1226"/>
  <c r="G1226"/>
  <c r="H1258"/>
  <c r="G1258"/>
  <c r="G1319"/>
  <c r="H1319"/>
  <c r="G1329"/>
  <c r="H1329"/>
  <c r="D536" i="4"/>
  <c r="F545"/>
  <c r="G1235" i="1"/>
  <c r="H1235"/>
  <c r="G1267"/>
  <c r="H1267"/>
  <c r="H1276"/>
  <c r="G1276"/>
  <c r="H1405"/>
  <c r="G1405"/>
  <c r="H1563"/>
  <c r="J1563"/>
  <c r="G1563"/>
  <c r="H1570"/>
  <c r="G1570"/>
  <c r="G992"/>
  <c r="G1008"/>
  <c r="G1022"/>
  <c r="G1038"/>
  <c r="G1054"/>
  <c r="H1198"/>
  <c r="G1198"/>
  <c r="H1210"/>
  <c r="G1210"/>
  <c r="G1221"/>
  <c r="H1221"/>
  <c r="H1244"/>
  <c r="G1244"/>
  <c r="G1285"/>
  <c r="H1285"/>
  <c r="G1317"/>
  <c r="H1317"/>
  <c r="H1389"/>
  <c r="G1389"/>
  <c r="G1395"/>
  <c r="H1395"/>
  <c r="G990"/>
  <c r="G999"/>
  <c r="G1006"/>
  <c r="G1013"/>
  <c r="G1020"/>
  <c r="G1029"/>
  <c r="G1036"/>
  <c r="G1045"/>
  <c r="G1052"/>
  <c r="G1061"/>
  <c r="G1091"/>
  <c r="G1107"/>
  <c r="G1123"/>
  <c r="G1139"/>
  <c r="G1155"/>
  <c r="G1171"/>
  <c r="H1273"/>
  <c r="G1294"/>
  <c r="H1306"/>
  <c r="G1306"/>
  <c r="G1330"/>
  <c r="H1330"/>
  <c r="H1501"/>
  <c r="G1501"/>
  <c r="H1526"/>
  <c r="G1526"/>
  <c r="G1546"/>
  <c r="J1546"/>
  <c r="H1546"/>
  <c r="G988"/>
  <c r="G997"/>
  <c r="G1004"/>
  <c r="G1018"/>
  <c r="G1027"/>
  <c r="G1034"/>
  <c r="G1043"/>
  <c r="G1050"/>
  <c r="G1059"/>
  <c r="G1089"/>
  <c r="G1105"/>
  <c r="G1121"/>
  <c r="G1137"/>
  <c r="G1153"/>
  <c r="G1169"/>
  <c r="G1187"/>
  <c r="H1195"/>
  <c r="H1207"/>
  <c r="G1216"/>
  <c r="G1219"/>
  <c r="H1219"/>
  <c r="G1230"/>
  <c r="H1241"/>
  <c r="G1253"/>
  <c r="H1253"/>
  <c r="G1262"/>
  <c r="H1274"/>
  <c r="G1274"/>
  <c r="G1280"/>
  <c r="G1283"/>
  <c r="H1283"/>
  <c r="H1292"/>
  <c r="G1292"/>
  <c r="G1312"/>
  <c r="G1315"/>
  <c r="H1315"/>
  <c r="G1327"/>
  <c r="H1327"/>
  <c r="G1365"/>
  <c r="H1380"/>
  <c r="G1380"/>
  <c r="H1439"/>
  <c r="H1517"/>
  <c r="G1517"/>
  <c r="H991"/>
  <c r="G995"/>
  <c r="H1007"/>
  <c r="H1021"/>
  <c r="G1025"/>
  <c r="H1037"/>
  <c r="G1041"/>
  <c r="H1053"/>
  <c r="G1057"/>
  <c r="H1069"/>
  <c r="G1073"/>
  <c r="H1083"/>
  <c r="G1087"/>
  <c r="H1099"/>
  <c r="G1103"/>
  <c r="H1115"/>
  <c r="G1119"/>
  <c r="H1131"/>
  <c r="G1135"/>
  <c r="H1147"/>
  <c r="G1151"/>
  <c r="H1163"/>
  <c r="G1167"/>
  <c r="H1196"/>
  <c r="G1196"/>
  <c r="G1225"/>
  <c r="H1228"/>
  <c r="G1228"/>
  <c r="G1239"/>
  <c r="H1242"/>
  <c r="G1242"/>
  <c r="G1257"/>
  <c r="H1260"/>
  <c r="G1260"/>
  <c r="H1303"/>
  <c r="H1341"/>
  <c r="G1341"/>
  <c r="H1350"/>
  <c r="G1350"/>
  <c r="H1356"/>
  <c r="G1356"/>
  <c r="H1371"/>
  <c r="G1371"/>
  <c r="H1375"/>
  <c r="G1445"/>
  <c r="H1455"/>
  <c r="H1533"/>
  <c r="G1533"/>
  <c r="J1565"/>
  <c r="H1565"/>
  <c r="G1565"/>
  <c r="H1339"/>
  <c r="G1339"/>
  <c r="H1348"/>
  <c r="G1348"/>
  <c r="H1372"/>
  <c r="G1372"/>
  <c r="H1446"/>
  <c r="G1446"/>
  <c r="H1452"/>
  <c r="G1452"/>
  <c r="J1548"/>
  <c r="H1548"/>
  <c r="G1548"/>
  <c r="G1568"/>
  <c r="J1568"/>
  <c r="H1568"/>
  <c r="H1614"/>
  <c r="G1614"/>
  <c r="G1657"/>
  <c r="H1657"/>
  <c r="H1682"/>
  <c r="G1682"/>
  <c r="G1231"/>
  <c r="G1247"/>
  <c r="G1263"/>
  <c r="G1279"/>
  <c r="H1387"/>
  <c r="G1387"/>
  <c r="H1391"/>
  <c r="H1396"/>
  <c r="G1396"/>
  <c r="H1421"/>
  <c r="G1421"/>
  <c r="H1437"/>
  <c r="G1437"/>
  <c r="H1462"/>
  <c r="G1462"/>
  <c r="H1468"/>
  <c r="G1468"/>
  <c r="H1519"/>
  <c r="I1542"/>
  <c r="G1551"/>
  <c r="J1551"/>
  <c r="H1551"/>
  <c r="H1653"/>
  <c r="G1653"/>
  <c r="G1182"/>
  <c r="G1184"/>
  <c r="G1186"/>
  <c r="G1188"/>
  <c r="G1190"/>
  <c r="G1192"/>
  <c r="G1194"/>
  <c r="G1199"/>
  <c r="H1203"/>
  <c r="G1208"/>
  <c r="G1213"/>
  <c r="H1217"/>
  <c r="G1224"/>
  <c r="H1233"/>
  <c r="G1240"/>
  <c r="H1249"/>
  <c r="G1256"/>
  <c r="H1265"/>
  <c r="G1272"/>
  <c r="H1281"/>
  <c r="G1288"/>
  <c r="H1297"/>
  <c r="G1304"/>
  <c r="H1313"/>
  <c r="G1320"/>
  <c r="H1325"/>
  <c r="H1333"/>
  <c r="H1336"/>
  <c r="H1340"/>
  <c r="G1340"/>
  <c r="H1363"/>
  <c r="H1373"/>
  <c r="G1373"/>
  <c r="H1382"/>
  <c r="G1382"/>
  <c r="H1411"/>
  <c r="H1453"/>
  <c r="G1453"/>
  <c r="H1478"/>
  <c r="G1478"/>
  <c r="H1494"/>
  <c r="G1494"/>
  <c r="H1500"/>
  <c r="G1500"/>
  <c r="H1582"/>
  <c r="G1582"/>
  <c r="G1625"/>
  <c r="H1625"/>
  <c r="H1650"/>
  <c r="G1650"/>
  <c r="G1197"/>
  <c r="G1211"/>
  <c r="G1227"/>
  <c r="G1243"/>
  <c r="G1259"/>
  <c r="G1275"/>
  <c r="H1279"/>
  <c r="H1295"/>
  <c r="H1311"/>
  <c r="H1328"/>
  <c r="H1337"/>
  <c r="G1337"/>
  <c r="H1355"/>
  <c r="G1355"/>
  <c r="H1359"/>
  <c r="H1364"/>
  <c r="G1364"/>
  <c r="H1388"/>
  <c r="G1388"/>
  <c r="G1397"/>
  <c r="H1403"/>
  <c r="G1403"/>
  <c r="H1407"/>
  <c r="H1427"/>
  <c r="H1469"/>
  <c r="G1469"/>
  <c r="H1485"/>
  <c r="G1485"/>
  <c r="H1510"/>
  <c r="G1510"/>
  <c r="I1545"/>
  <c r="H1607"/>
  <c r="G1607"/>
  <c r="H1349"/>
  <c r="H1352"/>
  <c r="H1365"/>
  <c r="H1368"/>
  <c r="H1381"/>
  <c r="H1384"/>
  <c r="H1397"/>
  <c r="H1413"/>
  <c r="H1416"/>
  <c r="H1429"/>
  <c r="H1432"/>
  <c r="H1445"/>
  <c r="H1448"/>
  <c r="H1461"/>
  <c r="H1464"/>
  <c r="H1477"/>
  <c r="H1480"/>
  <c r="H1493"/>
  <c r="H1496"/>
  <c r="H1509"/>
  <c r="H1512"/>
  <c r="G1516"/>
  <c r="H1525"/>
  <c r="H1528"/>
  <c r="G1532"/>
  <c r="G1549"/>
  <c r="I1549" s="1"/>
  <c r="H1552"/>
  <c r="I1552" s="1"/>
  <c r="H1559"/>
  <c r="G1561"/>
  <c r="J1561"/>
  <c r="G1566"/>
  <c r="I1566" s="1"/>
  <c r="G1575"/>
  <c r="G1579"/>
  <c r="H1581"/>
  <c r="G1581"/>
  <c r="H1613"/>
  <c r="G1613"/>
  <c r="H1631"/>
  <c r="H1663"/>
  <c r="G1574"/>
  <c r="J1574"/>
  <c r="H1589"/>
  <c r="G1589"/>
  <c r="E82" i="4"/>
  <c r="D78" i="1" s="1"/>
  <c r="F83" i="4"/>
  <c r="J1556" i="1"/>
  <c r="H1558"/>
  <c r="H1572"/>
  <c r="I1572" s="1"/>
  <c r="G1586"/>
  <c r="H1593"/>
  <c r="G1618"/>
  <c r="G1622"/>
  <c r="H1629"/>
  <c r="G1629"/>
  <c r="G1647"/>
  <c r="G1654"/>
  <c r="H1661"/>
  <c r="G1661"/>
  <c r="G1679"/>
  <c r="H1344"/>
  <c r="H1360"/>
  <c r="H1376"/>
  <c r="H1392"/>
  <c r="H1408"/>
  <c r="G1412"/>
  <c r="G1419"/>
  <c r="H1424"/>
  <c r="G1428"/>
  <c r="G1435"/>
  <c r="H1440"/>
  <c r="G1444"/>
  <c r="G1451"/>
  <c r="H1456"/>
  <c r="G1460"/>
  <c r="G1467"/>
  <c r="H1472"/>
  <c r="G1476"/>
  <c r="G1483"/>
  <c r="H1488"/>
  <c r="G1492"/>
  <c r="G1499"/>
  <c r="H1504"/>
  <c r="G1508"/>
  <c r="G1515"/>
  <c r="H1520"/>
  <c r="G1524"/>
  <c r="G1531"/>
  <c r="G1540"/>
  <c r="G1543"/>
  <c r="J1545"/>
  <c r="G1553"/>
  <c r="G1557"/>
  <c r="I1557" s="1"/>
  <c r="J1557"/>
  <c r="H1574"/>
  <c r="G1576"/>
  <c r="G1578"/>
  <c r="G1590"/>
  <c r="H1597"/>
  <c r="G1597"/>
  <c r="G1626"/>
  <c r="H1633"/>
  <c r="G1658"/>
  <c r="H1665"/>
  <c r="E7" i="4"/>
  <c r="D479"/>
  <c r="H1342" i="1"/>
  <c r="H1358"/>
  <c r="H1374"/>
  <c r="H1390"/>
  <c r="H1406"/>
  <c r="H1422"/>
  <c r="H1438"/>
  <c r="H1454"/>
  <c r="H1470"/>
  <c r="H1486"/>
  <c r="H1502"/>
  <c r="H1518"/>
  <c r="H1534"/>
  <c r="G1547"/>
  <c r="J1547"/>
  <c r="H1553"/>
  <c r="G1564"/>
  <c r="J1564"/>
  <c r="H1569"/>
  <c r="J1578"/>
  <c r="H1637"/>
  <c r="G1637"/>
  <c r="H1669"/>
  <c r="G1669"/>
  <c r="D134" i="4"/>
  <c r="F135"/>
  <c r="F437"/>
  <c r="D431"/>
  <c r="D491"/>
  <c r="F492"/>
  <c r="G1577" i="1"/>
  <c r="I1577" s="1"/>
  <c r="J1577"/>
  <c r="H1605"/>
  <c r="G1605"/>
  <c r="D202" i="4"/>
  <c r="F203"/>
  <c r="G1342" i="1"/>
  <c r="H1354"/>
  <c r="G1358"/>
  <c r="H1370"/>
  <c r="G1374"/>
  <c r="H1386"/>
  <c r="G1390"/>
  <c r="H1402"/>
  <c r="G1406"/>
  <c r="H1418"/>
  <c r="G1422"/>
  <c r="H1434"/>
  <c r="G1438"/>
  <c r="H1450"/>
  <c r="G1454"/>
  <c r="H1466"/>
  <c r="G1470"/>
  <c r="H1482"/>
  <c r="G1486"/>
  <c r="H1498"/>
  <c r="G1502"/>
  <c r="H1514"/>
  <c r="G1518"/>
  <c r="H1530"/>
  <c r="G1534"/>
  <c r="J1541"/>
  <c r="H1544"/>
  <c r="I1544" s="1"/>
  <c r="H1547"/>
  <c r="J1560"/>
  <c r="H1564"/>
  <c r="G1569"/>
  <c r="H1571"/>
  <c r="G1573"/>
  <c r="J1580"/>
  <c r="G1602"/>
  <c r="H1609"/>
  <c r="G1638"/>
  <c r="H1645"/>
  <c r="G1645"/>
  <c r="G1670"/>
  <c r="H1677"/>
  <c r="G1677"/>
  <c r="D7" i="4"/>
  <c r="F589"/>
  <c r="D584"/>
  <c r="D82"/>
  <c r="D140"/>
  <c r="F427"/>
  <c r="E491"/>
  <c r="D485" i="1" s="1"/>
  <c r="F153" i="4"/>
  <c r="E202"/>
  <c r="D198" i="1" s="1"/>
  <c r="D1093"/>
  <c r="D321" i="4"/>
  <c r="E431"/>
  <c r="D597"/>
  <c r="D1017" i="1"/>
  <c r="D49" i="4"/>
  <c r="F50"/>
  <c r="F112"/>
  <c r="F165"/>
  <c r="E321"/>
  <c r="D316" i="1" s="1"/>
  <c r="D354" i="4"/>
  <c r="F355"/>
  <c r="D373"/>
  <c r="F607"/>
  <c r="F107"/>
  <c r="D125"/>
  <c r="F126"/>
  <c r="F322"/>
  <c r="E373"/>
  <c r="D368" i="1" s="1"/>
  <c r="D406" i="4"/>
  <c r="F407"/>
  <c r="D45" i="8"/>
  <c r="D309" i="4"/>
  <c r="D361"/>
  <c r="F630"/>
  <c r="D647"/>
  <c r="D1484" i="1"/>
  <c r="G1484" s="1"/>
  <c r="D44" i="8"/>
  <c r="I1541" i="1" l="1"/>
  <c r="I1565"/>
  <c r="I1540"/>
  <c r="I1574"/>
  <c r="I1559"/>
  <c r="I1550"/>
  <c r="I1578"/>
  <c r="I1543"/>
  <c r="I1579"/>
  <c r="I1561"/>
  <c r="I1573"/>
  <c r="I1564"/>
  <c r="I1563"/>
  <c r="I1553"/>
  <c r="I1558"/>
  <c r="I1575"/>
  <c r="H1484"/>
  <c r="F648" i="4"/>
  <c r="G642" i="1"/>
  <c r="G1680"/>
  <c r="H1680"/>
  <c r="H1603"/>
  <c r="H422"/>
  <c r="G422"/>
  <c r="E535" i="4"/>
  <c r="D529" i="1" s="1"/>
  <c r="G269"/>
  <c r="F273" i="4"/>
  <c r="F164"/>
  <c r="G160" i="1"/>
  <c r="H103"/>
  <c r="G103"/>
  <c r="C1074"/>
  <c r="D1536"/>
  <c r="C1277"/>
  <c r="C1538"/>
  <c r="F309" i="4"/>
  <c r="D308"/>
  <c r="C304" i="1"/>
  <c r="D1206"/>
  <c r="C1180"/>
  <c r="F597" i="4"/>
  <c r="C591" i="1"/>
  <c r="F479" i="4"/>
  <c r="C473" i="1"/>
  <c r="E360" i="4"/>
  <c r="F361"/>
  <c r="D360"/>
  <c r="C356" i="1"/>
  <c r="D1538"/>
  <c r="C1620"/>
  <c r="E308" i="4"/>
  <c r="F354"/>
  <c r="C349" i="1"/>
  <c r="E430" i="4"/>
  <c r="D425" i="1"/>
  <c r="E6" i="4"/>
  <c r="D3" i="1"/>
  <c r="E152" i="4"/>
  <c r="I1568" i="1"/>
  <c r="D535" i="4"/>
  <c r="F536"/>
  <c r="C530" i="1"/>
  <c r="F49" i="4"/>
  <c r="C45" i="1"/>
  <c r="F373" i="4"/>
  <c r="C368" i="1"/>
  <c r="F134" i="4"/>
  <c r="C130" i="1"/>
  <c r="D1554"/>
  <c r="F321" i="4"/>
  <c r="C316" i="1"/>
  <c r="F140" i="4"/>
  <c r="C136" i="1"/>
  <c r="I1547"/>
  <c r="I1548"/>
  <c r="F202" i="4"/>
  <c r="D152"/>
  <c r="C198" i="1"/>
  <c r="D1074"/>
  <c r="D6" i="4"/>
  <c r="F7"/>
  <c r="C3" i="1"/>
  <c r="C1430"/>
  <c r="F125" i="4"/>
  <c r="C121" i="1"/>
  <c r="F82" i="4"/>
  <c r="C78" i="1"/>
  <c r="I1569"/>
  <c r="F491" i="4"/>
  <c r="C485" i="1"/>
  <c r="F584" i="4"/>
  <c r="C578" i="1"/>
  <c r="F406" i="4"/>
  <c r="C401" i="1"/>
  <c r="D1430"/>
  <c r="C1093"/>
  <c r="C1017"/>
  <c r="C1206"/>
  <c r="C1400"/>
  <c r="F647" i="4"/>
  <c r="C641" i="1"/>
  <c r="C1621"/>
  <c r="D430" i="4"/>
  <c r="F431"/>
  <c r="C425" i="1"/>
  <c r="I1551"/>
  <c r="C1179" l="1"/>
  <c r="F430" i="4"/>
  <c r="D639"/>
  <c r="C424" i="1"/>
  <c r="H45"/>
  <c r="G45"/>
  <c r="E422" i="4"/>
  <c r="D2" i="1"/>
  <c r="E418" i="4"/>
  <c r="D413" i="1" s="1"/>
  <c r="D355"/>
  <c r="G1277"/>
  <c r="H1277"/>
  <c r="H3"/>
  <c r="G3"/>
  <c r="C1012"/>
  <c r="H473"/>
  <c r="G473"/>
  <c r="H401"/>
  <c r="G401"/>
  <c r="C1254"/>
  <c r="E639" i="4"/>
  <c r="D633" i="1" s="1"/>
  <c r="D424"/>
  <c r="E640" i="4"/>
  <c r="D634" i="1" s="1"/>
  <c r="H591"/>
  <c r="G591"/>
  <c r="H304"/>
  <c r="G304"/>
  <c r="H1017"/>
  <c r="G1017"/>
  <c r="C1536"/>
  <c r="H485"/>
  <c r="G485"/>
  <c r="G130"/>
  <c r="H130"/>
  <c r="H1621"/>
  <c r="G1621"/>
  <c r="H1430"/>
  <c r="G1430"/>
  <c r="H198"/>
  <c r="G198"/>
  <c r="H316"/>
  <c r="G316"/>
  <c r="D640" i="4"/>
  <c r="F535"/>
  <c r="C529" i="1"/>
  <c r="H349"/>
  <c r="G349"/>
  <c r="D1537"/>
  <c r="D417" i="4"/>
  <c r="F308"/>
  <c r="C303" i="1"/>
  <c r="H1074"/>
  <c r="G1074"/>
  <c r="G1620"/>
  <c r="H1620"/>
  <c r="D300" i="4"/>
  <c r="D422"/>
  <c r="F6"/>
  <c r="C2" i="1"/>
  <c r="H121"/>
  <c r="G121"/>
  <c r="G136"/>
  <c r="H136"/>
  <c r="H530"/>
  <c r="G530"/>
  <c r="H1093"/>
  <c r="G1093"/>
  <c r="D299" i="4"/>
  <c r="F152"/>
  <c r="C148" i="1"/>
  <c r="H356"/>
  <c r="G356"/>
  <c r="C1537"/>
  <c r="H1400"/>
  <c r="G1400"/>
  <c r="D1179"/>
  <c r="D1180"/>
  <c r="H1180" s="1"/>
  <c r="G578"/>
  <c r="H578"/>
  <c r="D1012"/>
  <c r="G1206"/>
  <c r="H1206"/>
  <c r="H425"/>
  <c r="G425"/>
  <c r="H641"/>
  <c r="G641"/>
  <c r="G78"/>
  <c r="H78"/>
  <c r="H1554"/>
  <c r="G1554"/>
  <c r="H368"/>
  <c r="G368"/>
  <c r="E299" i="4"/>
  <c r="D148" i="1"/>
  <c r="E417" i="4"/>
  <c r="D412" i="1" s="1"/>
  <c r="D303"/>
  <c r="D418" i="4"/>
  <c r="F360"/>
  <c r="C355" i="1"/>
  <c r="H1538"/>
  <c r="G1538"/>
  <c r="G1180" l="1"/>
  <c r="C296"/>
  <c r="F640" i="4"/>
  <c r="C634" i="1"/>
  <c r="E423" i="4"/>
  <c r="E424" s="1"/>
  <c r="D419" i="1" s="1"/>
  <c r="E301" i="4"/>
  <c r="D297" i="1" s="1"/>
  <c r="D295"/>
  <c r="F417" i="4"/>
  <c r="C412" i="1"/>
  <c r="H1012"/>
  <c r="G1012"/>
  <c r="G1254"/>
  <c r="H1254"/>
  <c r="H424"/>
  <c r="G424"/>
  <c r="D1011"/>
  <c r="H355"/>
  <c r="G355"/>
  <c r="F299" i="4"/>
  <c r="D423"/>
  <c r="D301"/>
  <c r="C295" i="1"/>
  <c r="F639" i="4"/>
  <c r="C633" i="1"/>
  <c r="D424" i="4"/>
  <c r="D643"/>
  <c r="F422"/>
  <c r="C417" i="1"/>
  <c r="H148"/>
  <c r="G148"/>
  <c r="H303"/>
  <c r="G303"/>
  <c r="H1537"/>
  <c r="G1537"/>
  <c r="F418" i="4"/>
  <c r="C413" i="1"/>
  <c r="E643" i="4"/>
  <c r="D417" i="1"/>
  <c r="H1179"/>
  <c r="G1179"/>
  <c r="C1011"/>
  <c r="H2"/>
  <c r="G2"/>
  <c r="H529"/>
  <c r="G529"/>
  <c r="H1536"/>
  <c r="G1536"/>
  <c r="E300" i="4"/>
  <c r="D296" i="1" s="1"/>
  <c r="H1011" l="1"/>
  <c r="G1011"/>
  <c r="F643" i="4"/>
  <c r="C637" i="1"/>
  <c r="F424" i="4"/>
  <c r="C419" i="1"/>
  <c r="H295"/>
  <c r="G295"/>
  <c r="H634"/>
  <c r="G634"/>
  <c r="H413"/>
  <c r="G413"/>
  <c r="F301" i="4"/>
  <c r="C297" i="1"/>
  <c r="H296"/>
  <c r="G296"/>
  <c r="H633"/>
  <c r="G633"/>
  <c r="E644" i="4"/>
  <c r="E425"/>
  <c r="D420" i="1" s="1"/>
  <c r="D418"/>
  <c r="D637"/>
  <c r="H417"/>
  <c r="G417"/>
  <c r="F423" i="4"/>
  <c r="D644"/>
  <c r="D425"/>
  <c r="C418" i="1"/>
  <c r="H412"/>
  <c r="G412"/>
  <c r="F300" i="4"/>
  <c r="F644" l="1"/>
  <c r="D646"/>
  <c r="C638" i="1"/>
  <c r="H419"/>
  <c r="G419"/>
  <c r="H637"/>
  <c r="G637"/>
  <c r="E646" i="4"/>
  <c r="D638" i="1"/>
  <c r="D645" i="4"/>
  <c r="H418" i="1"/>
  <c r="G418"/>
  <c r="E645" i="4"/>
  <c r="F425"/>
  <c r="C420" i="1"/>
  <c r="H297"/>
  <c r="G297"/>
  <c r="E650" i="4" l="1"/>
  <c r="D640" i="1"/>
  <c r="H638"/>
  <c r="G638"/>
  <c r="F645" i="4"/>
  <c r="D649"/>
  <c r="C639" i="1"/>
  <c r="D650" i="4"/>
  <c r="F646"/>
  <c r="C640" i="1"/>
  <c r="G420"/>
  <c r="H420"/>
  <c r="E649" i="4"/>
  <c r="D639" i="1"/>
  <c r="G639" l="1"/>
  <c r="H639"/>
  <c r="D643"/>
  <c r="F649" i="4"/>
  <c r="C643" i="1"/>
  <c r="H640"/>
  <c r="G640"/>
  <c r="F650" i="4"/>
  <c r="C644" i="1"/>
  <c r="D644"/>
  <c r="H643" l="1"/>
  <c r="G643"/>
  <c r="G644"/>
  <c r="H644"/>
</calcChain>
</file>

<file path=xl/sharedStrings.xml><?xml version="1.0" encoding="utf-8"?>
<sst xmlns="http://schemas.openxmlformats.org/spreadsheetml/2006/main" count="2506" uniqueCount="2150">
  <si>
    <t>Obveznik:</t>
  </si>
  <si>
    <t>30419 - OPĆINA JELSA</t>
  </si>
  <si>
    <t>Razina:</t>
  </si>
  <si>
    <t>22</t>
  </si>
  <si>
    <t>Razdoblje:</t>
  </si>
  <si>
    <t>2026-03</t>
  </si>
  <si>
    <t>IZVJEŠTAJ O PRIHODIMA I RASHODIMA, PRIMICIMA I IZDACIMA</t>
  </si>
  <si>
    <t>Račun iz Rač. plana</t>
  </si>
  <si>
    <t>Opis stavke</t>
  </si>
  <si>
    <t>Šifra</t>
  </si>
  <si>
    <t>Ostvareno u izvještajnom razdoblju preth. godine</t>
  </si>
  <si>
    <t>Ostvareno u izvještajnom razdoblju 
tekuće godine</t>
  </si>
  <si>
    <t>Indeks
(5/4)</t>
  </si>
  <si>
    <t>3</t>
  </si>
  <si>
    <t>Prihodi i rashodi poslovanja</t>
  </si>
  <si>
    <t>PRIHODI POSLOVANJA (šifre 61+62+63+64+65+66+67+68)</t>
  </si>
  <si>
    <t>6</t>
  </si>
  <si>
    <t>Prihodi od poreza (šifre 611+612+613+614+615+616)</t>
  </si>
  <si>
    <t>61</t>
  </si>
  <si>
    <t>Porez na dohodak (šifre 6111 do 6116 - 6117 - 6119)</t>
  </si>
  <si>
    <t>611</t>
  </si>
  <si>
    <t>Porez na dohodak od nesamostalnog rada</t>
  </si>
  <si>
    <t>6111</t>
  </si>
  <si>
    <t>Porez na dohodak od samostalnih djelatnosti</t>
  </si>
  <si>
    <t>6112</t>
  </si>
  <si>
    <t>Porez na dohodak od imovine i imovinskih prava</t>
  </si>
  <si>
    <t>6113</t>
  </si>
  <si>
    <t>Porez na dohodak od kapitala</t>
  </si>
  <si>
    <t>6114</t>
  </si>
  <si>
    <t>Porez na dohodak po godišnjoj prijavi</t>
  </si>
  <si>
    <t>6115</t>
  </si>
  <si>
    <t xml:space="preserve">Porez na dohodak utvrđen u postupku nadzora za prethodne godine </t>
  </si>
  <si>
    <t>6116</t>
  </si>
  <si>
    <t>Povrat poreza na dohodak po godišnjoj prijavi</t>
  </si>
  <si>
    <t>6117</t>
  </si>
  <si>
    <t>Povrat više ostvarenog poreza na dohodak za decentralizirane funkcije</t>
  </si>
  <si>
    <t>6119</t>
  </si>
  <si>
    <t>Porez na dobit (šifre 6121 do 6124 - 6125)</t>
  </si>
  <si>
    <t>612</t>
  </si>
  <si>
    <t>Porez na dobit od poduzetnika</t>
  </si>
  <si>
    <t>6121</t>
  </si>
  <si>
    <t>Porez na dobit po odbitku na naknade za korištenje prava i za usluge</t>
  </si>
  <si>
    <t>6122</t>
  </si>
  <si>
    <t>Porez na dobit po odbitku na kamate, dividende i udjele u dobiti</t>
  </si>
  <si>
    <t>6123</t>
  </si>
  <si>
    <t>Porez na dobit po godišnjoj prijavi</t>
  </si>
  <si>
    <t>6124</t>
  </si>
  <si>
    <t>Povrat poreza na dobit po godišnjoj prijavi</t>
  </si>
  <si>
    <t>6125</t>
  </si>
  <si>
    <t>Porezi na imovinu (šifre 6131 do 6135)</t>
  </si>
  <si>
    <t>613</t>
  </si>
  <si>
    <t>Stalni porezi na nepokretnu imovinu (zemlju, zgrade, kuće i ostalo)</t>
  </si>
  <si>
    <t>6131</t>
  </si>
  <si>
    <t>Porez na nasljedstva i darove</t>
  </si>
  <si>
    <t>6132</t>
  </si>
  <si>
    <t>Porez na kapitalne i financijske transakcije</t>
  </si>
  <si>
    <t>6133</t>
  </si>
  <si>
    <t>Povremeni porezi na imovinu</t>
  </si>
  <si>
    <t>6134</t>
  </si>
  <si>
    <t>Ostali stalni porezi na imovinu</t>
  </si>
  <si>
    <t>6135</t>
  </si>
  <si>
    <r>
      <t xml:space="preserve">Porezi na robu i usluge (šifre 6141 do </t>
    </r>
    <r>
      <rPr>
        <sz val="9"/>
        <rFont val="Arial"/>
        <family val="2"/>
      </rPr>
      <t>6147</t>
    </r>
    <r>
      <rPr>
        <sz val="9"/>
        <color theme="1"/>
        <rFont val="Arial"/>
        <family val="2"/>
      </rPr>
      <t xml:space="preserve">) </t>
    </r>
  </si>
  <si>
    <t>614</t>
  </si>
  <si>
    <t>Porez na dodanu vrijednost</t>
  </si>
  <si>
    <t>6141</t>
  </si>
  <si>
    <t>Porez na promet</t>
  </si>
  <si>
    <t>6142</t>
  </si>
  <si>
    <t xml:space="preserve">Posebni porezi i trošarine </t>
  </si>
  <si>
    <t>6143</t>
  </si>
  <si>
    <t>Porezi na korištenje dobara ili izvođenje aktivnosti</t>
  </si>
  <si>
    <t>6145</t>
  </si>
  <si>
    <t>Ostali porezi na robu i usluge</t>
  </si>
  <si>
    <t>6146</t>
  </si>
  <si>
    <t>Porez na dobitke od igara na sreću i ostali porezi od igara na sreću</t>
  </si>
  <si>
    <t>6147</t>
  </si>
  <si>
    <t>Porezi na međunarodnu trgovinu i transakcije (šifre 6151+6152)</t>
  </si>
  <si>
    <t>615</t>
  </si>
  <si>
    <t>Carine i carinske pristojbe</t>
  </si>
  <si>
    <t>6151</t>
  </si>
  <si>
    <t>Ostali porezi na međunarodnu trgovinu i transakcije</t>
  </si>
  <si>
    <t>6152</t>
  </si>
  <si>
    <t>Ostali prihodi od poreza (šifre 6161 do 6163)</t>
  </si>
  <si>
    <t>616</t>
  </si>
  <si>
    <t>Ostali prihodi od poreza koje plaćaju pravne osobe</t>
  </si>
  <si>
    <t>6161</t>
  </si>
  <si>
    <t>Ostali prihodi od poreza koje plaćaju fizičke osobe</t>
  </si>
  <si>
    <t>6162</t>
  </si>
  <si>
    <t>Ostali neraspoređeni prihodi od poreza</t>
  </si>
  <si>
    <t>6163</t>
  </si>
  <si>
    <t>Doprinosi (šifre 621+622+623)</t>
  </si>
  <si>
    <t>62</t>
  </si>
  <si>
    <t xml:space="preserve">Doprinosi za zdravstveno osiguranje (šifre 6211+6212) </t>
  </si>
  <si>
    <t>621</t>
  </si>
  <si>
    <t xml:space="preserve">Doprinosi za obvezno zdravstveno osiguranje </t>
  </si>
  <si>
    <t>6211</t>
  </si>
  <si>
    <t>Doprinosi za obvezno zdravstveno osiguranje za slučaj ozljede na radu</t>
  </si>
  <si>
    <t>6212</t>
  </si>
  <si>
    <t>Doprinosi za mirovinsko osiguranje</t>
  </si>
  <si>
    <t>622</t>
  </si>
  <si>
    <t>Doprinosi za zapošljavanje</t>
  </si>
  <si>
    <t>623</t>
  </si>
  <si>
    <t>Pomoći iz inozemstva i od subjekata unutar općeg proračuna (šifre 631+632+633+634+635+636+637+638+639)</t>
  </si>
  <si>
    <t>63</t>
  </si>
  <si>
    <t>Pomoći od inozemnih vlada (šifre 6311+6312)</t>
  </si>
  <si>
    <t>631</t>
  </si>
  <si>
    <t>Tekuće pomoći od inozemnih vlada</t>
  </si>
  <si>
    <t>6311</t>
  </si>
  <si>
    <t>Kapitalne pomoći od inozemnih vlada</t>
  </si>
  <si>
    <t>6312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</si>
  <si>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</si>
  <si>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</si>
  <si>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</si>
  <si>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</si>
  <si>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</si>
  <si>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</si>
  <si>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</si>
  <si>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</si>
  <si>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</si>
  <si>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</si>
  <si>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Pomoći proračunu i izvanproračunskim korisnicima iz drugih proračuna (šifre 6331+6332)</t>
  </si>
  <si>
    <t>633</t>
  </si>
  <si>
    <t>Tekuće pomoći proračunu i izvanproračunskim korisnicima iz drugih proračuna</t>
  </si>
  <si>
    <t>6331</t>
  </si>
  <si>
    <t>Kapitalne pomoći proračunu i izvanproračunskim korisnicima iz drugih proračuna</t>
  </si>
  <si>
    <t>6332</t>
  </si>
  <si>
    <t>Pomoći od izvanproračunskih korisnika (šifre 6341+6342)</t>
  </si>
  <si>
    <t>634</t>
  </si>
  <si>
    <t>Tekuće pomoći od izvanproračunskih korisnika</t>
  </si>
  <si>
    <t>6341</t>
  </si>
  <si>
    <t xml:space="preserve">Kapitalne pomoći od izvanproračunskih korisnika </t>
  </si>
  <si>
    <t>6342</t>
  </si>
  <si>
    <t>Pomoći izravnanja za decentralizirane funkcije i fiskalnog izravnanja (šifre 6351 do 6353)</t>
  </si>
  <si>
    <t>635</t>
  </si>
  <si>
    <t>Tekuće pomoći izravnanja za decentralizirane funkcije</t>
  </si>
  <si>
    <t>6351</t>
  </si>
  <si>
    <t>Kapitalne pomoći izravnanja za decentralizirane funkcije</t>
  </si>
  <si>
    <t>6352</t>
  </si>
  <si>
    <t>6353</t>
  </si>
  <si>
    <t>Pomoći fiskalnog izravnanja</t>
  </si>
  <si>
    <t>636</t>
  </si>
  <si>
    <t>Pomoći proračunskim korisnicima iz proračuna koji im nije nadležan (šifre 6361+6362)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</si>
  <si>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</si>
  <si>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</si>
  <si>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</si>
  <si>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</si>
  <si>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637</t>
  </si>
  <si>
    <t>Pomoći iz drugih proračuna i od izvanproračunskih korisnika temeljem protestiranih jamstava (šifra 6371+6372)</t>
  </si>
  <si>
    <t>6371</t>
  </si>
  <si>
    <t>Pomoći primljene iz drugih proračuna i od izvanproračunskih korisnika po protestiranim jamstvima</t>
  </si>
  <si>
    <t>6372</t>
  </si>
  <si>
    <t>Povrat pomoći danih drugim proračunima i izvanproračunskim korisnicima po protestiranim jamstvima</t>
  </si>
  <si>
    <t>638</t>
  </si>
  <si>
    <t>Pomoći temeljem prijenosa EU sredstava (šifre 6381+6382)</t>
  </si>
  <si>
    <t>6381</t>
  </si>
  <si>
    <t>Tekuće pomoći temeljem prijenosa EU sredstava</t>
  </si>
  <si>
    <t>6382</t>
  </si>
  <si>
    <t>Kapitalne pomoći temeljem prijenosa EU sredstava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</si>
  <si>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</si>
  <si>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</si>
  <si>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</si>
  <si>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</si>
  <si>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</si>
  <si>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</si>
  <si>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</si>
  <si>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</si>
  <si>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</si>
  <si>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</si>
  <si>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od imovine (šifre 641+642+643)</t>
  </si>
  <si>
    <t>64</t>
  </si>
  <si>
    <t xml:space="preserve">Prihodi od financijske imovine (šifre 6412 do 6419) </t>
  </si>
  <si>
    <t>641</t>
  </si>
  <si>
    <t>Prihodi od kamata po vrijednosnim papirima</t>
  </si>
  <si>
    <t>6412</t>
  </si>
  <si>
    <t>Kamate na oročena sredstva i depozite po viđenju</t>
  </si>
  <si>
    <t>6413</t>
  </si>
  <si>
    <t xml:space="preserve">Prihodi od zateznih kamata </t>
  </si>
  <si>
    <t>6414</t>
  </si>
  <si>
    <t>Prihodi od pozitivnih tečajnih razlika i razlika zbog primjene valutne klauzule</t>
  </si>
  <si>
    <t>6415</t>
  </si>
  <si>
    <t>Prihodi od dividendi</t>
  </si>
  <si>
    <t>6416</t>
  </si>
  <si>
    <t>Prihodi iz dobiti trgovačkih društava, kreditnih i ostalih financijskih institucija po posebnim propisima</t>
  </si>
  <si>
    <t>6417</t>
  </si>
  <si>
    <t>Ostali prihodi od financijske imovine</t>
  </si>
  <si>
    <t>6419</t>
  </si>
  <si>
    <t>Prihodi od nefinancijske imovine (šifre 6421 do 6429)</t>
  </si>
  <si>
    <t>642</t>
  </si>
  <si>
    <t>Naknade za koncesije</t>
  </si>
  <si>
    <t>6421</t>
  </si>
  <si>
    <t>Prihodi od zakupa i iznajmljivanja imovine</t>
  </si>
  <si>
    <t>6422</t>
  </si>
  <si>
    <t>Naknada za korištenje nefinancijske imovine</t>
  </si>
  <si>
    <t>6423</t>
  </si>
  <si>
    <t>Naknade za ceste</t>
  </si>
  <si>
    <t>6424</t>
  </si>
  <si>
    <t>6425</t>
  </si>
  <si>
    <t>Prihodi od prodaje kratkotrajne nefinancijske imovine, sitnog inventara i autoguma</t>
  </si>
  <si>
    <t>Ostali prihodi od nefinancijske imovine</t>
  </si>
  <si>
    <t>6429</t>
  </si>
  <si>
    <t>Prihodi od kamata na dane zajmove (šifre 6431 do 6437)</t>
  </si>
  <si>
    <t>643</t>
  </si>
  <si>
    <t>Prihodi od kamata na dane zajmove međunarodnim organizacijama, institucijama i tijelima EU te inozemnim vladama</t>
  </si>
  <si>
    <t>6431</t>
  </si>
  <si>
    <t>Prihodi od kamata na dane zajmove neprofitnim organizacijama, građanima i kućanstvima</t>
  </si>
  <si>
    <t>6432</t>
  </si>
  <si>
    <t>Prihodi od kamata na dane zajmove kreditnim i ostalim financijskim institucijama u javnom sektoru</t>
  </si>
  <si>
    <t>6433</t>
  </si>
  <si>
    <t>Prihodi od kamata na dane zajmove trgovačkim društvima u javnom sektoru</t>
  </si>
  <si>
    <t>6434</t>
  </si>
  <si>
    <t>Prihodi od kamata na dane zajmove kreditnim i ostalim financijskim institucijama izvan javnog sektora</t>
  </si>
  <si>
    <t>6435</t>
  </si>
  <si>
    <t>Prihodi od kamata na dane zajmove trgovačkim društvima i obrtnicima izvan javnog sektora</t>
  </si>
  <si>
    <t>6436</t>
  </si>
  <si>
    <t>Prihodi od kamata na dane zajmove drugim razinama vlasti</t>
  </si>
  <si>
    <t>6437</t>
  </si>
  <si>
    <r>
      <t>Prihodi od upravnih i administrativnih pristojbi, pristojbi po posebnim propisima i naknada (šifre 651+652+653</t>
    </r>
    <r>
      <rPr>
        <sz val="9"/>
        <color rgb="FF00B050"/>
        <rFont val="Arial"/>
        <family val="2"/>
        <charset val="238"/>
      </rPr>
      <t>+654</t>
    </r>
    <r>
      <rPr>
        <sz val="9"/>
        <color theme="1"/>
        <rFont val="Arial"/>
        <family val="2"/>
      </rPr>
      <t>)</t>
    </r>
  </si>
  <si>
    <t>65</t>
  </si>
  <si>
    <t>Upravne i administrativne pristojbe (šifre 6511 do 6514)</t>
  </si>
  <si>
    <t>651</t>
  </si>
  <si>
    <t>Državne upravne i sudske pristojbe</t>
  </si>
  <si>
    <t>6511</t>
  </si>
  <si>
    <t>Županijske, gradske i općinske pristojbe i naknade</t>
  </si>
  <si>
    <t>6512</t>
  </si>
  <si>
    <t>Ostale upravne pristojbe i naknade</t>
  </si>
  <si>
    <t>6513</t>
  </si>
  <si>
    <t>Ostale pristojbe i naknade</t>
  </si>
  <si>
    <t>6514</t>
  </si>
  <si>
    <t>Prihodi po posebnim propisima (šifre 6521 do 6528)</t>
  </si>
  <si>
    <t>652</t>
  </si>
  <si>
    <t>Prihodi državne uprave</t>
  </si>
  <si>
    <t>6521</t>
  </si>
  <si>
    <t>Prihodi vodnog gospodarstva</t>
  </si>
  <si>
    <t>6522</t>
  </si>
  <si>
    <t>Doprinosi za šume</t>
  </si>
  <si>
    <t>6524</t>
  </si>
  <si>
    <t>Mjesni samodoprinos</t>
  </si>
  <si>
    <t>6525</t>
  </si>
  <si>
    <t>Ostali nespomenuti prihodi</t>
  </si>
  <si>
    <t>6526</t>
  </si>
  <si>
    <t>Naknade od financijske imovine</t>
  </si>
  <si>
    <t>6527</t>
  </si>
  <si>
    <t>6528</t>
  </si>
  <si>
    <t>Prihodi od novčane naknade poslodavca zbog nezapošljavanja osoba s invaliditetom</t>
  </si>
  <si>
    <t>Komunalni doprinosi i naknade (šifre 6531 do 6533)</t>
  </si>
  <si>
    <t>653</t>
  </si>
  <si>
    <t>Komunalni doprinosi</t>
  </si>
  <si>
    <t>6531</t>
  </si>
  <si>
    <t>Komunalne naknade</t>
  </si>
  <si>
    <t>6532</t>
  </si>
  <si>
    <t>Naknade za priključak</t>
  </si>
  <si>
    <t>6533</t>
  </si>
  <si>
    <t>654</t>
  </si>
  <si>
    <t>Naknade za priređivanje igara na sreću</t>
  </si>
  <si>
    <t>Prihodi od prodaje proizvoda i robe te pruženih usluga, prihodi od donacija te povrati po protestiranim jamstvima (šifre 661+663)</t>
  </si>
  <si>
    <t>66</t>
  </si>
  <si>
    <t>Prihodi od prodaje proizvoda i robe te pruženih usluga (šifre 6614+6615)</t>
  </si>
  <si>
    <t>661</t>
  </si>
  <si>
    <t>Prihodi od prodaje proizvoda i robe</t>
  </si>
  <si>
    <t>6614</t>
  </si>
  <si>
    <t>Prihodi od pruženih usluga</t>
  </si>
  <si>
    <t>6615</t>
  </si>
  <si>
    <t>Donacije od pravnih i fizičkih osoba izvan općeg proračuna te povrat donacija i kapitalnih pomoći po protestiranim jamstvima (šifre 6631 do 6634)</t>
  </si>
  <si>
    <t>663</t>
  </si>
  <si>
    <t>Tekuće donacije</t>
  </si>
  <si>
    <t>6631</t>
  </si>
  <si>
    <t>Kapitalne donacije</t>
  </si>
  <si>
    <t>6632</t>
  </si>
  <si>
    <t>6633</t>
  </si>
  <si>
    <t>Povrat donacija danih neprofitnim organizacijama, građanima i kućanstvima u tuzemstvu po protestiranim jamstvima</t>
  </si>
  <si>
    <t>6634</t>
  </si>
  <si>
    <t>Povrat kapitalnih pomoći danih trgovačkim društvima i obrtnicima po protestiranim jamstvima</t>
  </si>
  <si>
    <t>Prihodi iz nadležnog proračuna i od HZZO-a na temelju ugovornih obveza (šifre 671+673)</t>
  </si>
  <si>
    <t>67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</si>
  <si>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</si>
  <si>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</si>
  <si>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</si>
  <si>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</si>
  <si>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</si>
  <si>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</si>
  <si>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</si>
  <si>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</si>
  <si>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673</t>
  </si>
  <si>
    <t>Prihodi od HZZO-a na temelju ugovornih obveza</t>
  </si>
  <si>
    <t>Kazne, upravne mjere i ostali prihodi (šifre 681+683)</t>
  </si>
  <si>
    <t>68</t>
  </si>
  <si>
    <t>Kazne i upravne mjere (šifre 6811 do 6819)</t>
  </si>
  <si>
    <t>681</t>
  </si>
  <si>
    <t>Kazne za carinske prekršaje</t>
  </si>
  <si>
    <t>6811</t>
  </si>
  <si>
    <t>Kazne za devizne prekršaje</t>
  </si>
  <si>
    <t>6812</t>
  </si>
  <si>
    <t>Kazne za porezne prekršaje</t>
  </si>
  <si>
    <t>6813</t>
  </si>
  <si>
    <t>Kazne za prekršaje trgovačkih društava</t>
  </si>
  <si>
    <t>6814</t>
  </si>
  <si>
    <t>Kazne za prometne i ostale prekršaje u nadležnosti MUP-a</t>
  </si>
  <si>
    <t>6815</t>
  </si>
  <si>
    <t>Kazne i druge mjere u kaznenom postupku</t>
  </si>
  <si>
    <t>6816</t>
  </si>
  <si>
    <t>Kazne za prekršaje na kulturnim dobrima</t>
  </si>
  <si>
    <t>6817</t>
  </si>
  <si>
    <t>Upravne mjere</t>
  </si>
  <si>
    <t>6818</t>
  </si>
  <si>
    <t>Ostale kazne</t>
  </si>
  <si>
    <t>6819</t>
  </si>
  <si>
    <t>Ostali prihodi</t>
  </si>
  <si>
    <t>683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</si>
  <si>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</si>
  <si>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</si>
  <si>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</si>
  <si>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</si>
  <si>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</si>
  <si>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</si>
  <si>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</si>
  <si>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</si>
  <si>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</si>
  <si>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</si>
  <si>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</si>
  <si>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</si>
  <si>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</si>
  <si>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</si>
  <si>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</si>
  <si>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</si>
  <si>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</si>
  <si>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</si>
  <si>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</si>
  <si>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</si>
  <si>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</si>
  <si>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</si>
  <si>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</si>
  <si>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</si>
  <si>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</si>
  <si>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</si>
  <si>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</si>
  <si>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</si>
  <si>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</si>
  <si>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</si>
  <si>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</si>
  <si>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</si>
  <si>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</si>
  <si>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</si>
  <si>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</si>
  <si>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</si>
  <si>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</si>
  <si>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</si>
  <si>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</si>
  <si>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</si>
  <si>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</si>
  <si>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</si>
  <si>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</si>
  <si>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</si>
  <si>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</si>
  <si>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</si>
  <si>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</si>
  <si>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</si>
  <si>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</si>
  <si>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</si>
  <si>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</si>
  <si>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</si>
  <si>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</si>
  <si>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</si>
  <si>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</si>
  <si>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</si>
  <si>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</si>
  <si>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</si>
  <si>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</si>
  <si>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</si>
  <si>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</si>
  <si>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</si>
  <si>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</si>
  <si>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</si>
  <si>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</si>
  <si>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</si>
  <si>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</si>
  <si>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</si>
  <si>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</si>
  <si>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</si>
  <si>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</si>
  <si>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</si>
  <si>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</si>
  <si>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</si>
  <si>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</si>
  <si>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</si>
  <si>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</si>
  <si>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</si>
  <si>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</si>
  <si>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</si>
  <si>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</si>
  <si>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</si>
  <si>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</si>
  <si>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</si>
  <si>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</si>
  <si>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</si>
  <si>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</si>
  <si>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</si>
  <si>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</si>
  <si>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</si>
  <si>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</si>
  <si>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</si>
  <si>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</si>
  <si>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</si>
  <si>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</si>
  <si>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</si>
  <si>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</si>
  <si>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</si>
  <si>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</si>
  <si>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</si>
  <si>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</si>
  <si>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</si>
  <si>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</si>
  <si>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</si>
  <si>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</si>
  <si>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</si>
  <si>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</si>
  <si>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</si>
  <si>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</si>
  <si>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</si>
  <si>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</si>
  <si>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</si>
  <si>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</si>
  <si>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</si>
  <si>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</si>
  <si>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</si>
  <si>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</si>
  <si>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</si>
  <si>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</si>
  <si>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</si>
  <si>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</si>
  <si>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</si>
  <si>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</si>
  <si>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</si>
  <si>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</si>
  <si>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</si>
  <si>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</si>
  <si>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</si>
  <si>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</si>
  <si>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</si>
  <si>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</si>
  <si>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</si>
  <si>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</si>
  <si>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</si>
  <si>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</si>
  <si>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</si>
  <si>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</si>
  <si>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</si>
  <si>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</si>
  <si>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</si>
  <si>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</si>
  <si>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</si>
  <si>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</si>
  <si>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</si>
  <si>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</si>
  <si>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</si>
  <si>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</si>
  <si>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</si>
  <si>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</si>
  <si>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</si>
  <si>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</si>
  <si>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</si>
  <si>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</si>
  <si>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</si>
  <si>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</si>
  <si>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</si>
  <si>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</si>
  <si>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</si>
  <si>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</si>
  <si>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</si>
  <si>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</si>
  <si>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</si>
  <si>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</si>
  <si>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</si>
  <si>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</si>
  <si>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</si>
  <si>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</si>
  <si>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</si>
  <si>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</si>
  <si>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</si>
  <si>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</si>
  <si>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</si>
  <si>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</si>
  <si>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</si>
  <si>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</si>
  <si>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</si>
  <si>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</si>
  <si>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</si>
  <si>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</si>
  <si>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</si>
  <si>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</si>
  <si>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</si>
  <si>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3652</t>
  </si>
  <si>
    <t>3653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</si>
  <si>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</si>
  <si>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</si>
  <si>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</si>
  <si>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</si>
  <si>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</si>
  <si>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</si>
  <si>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</si>
  <si>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</si>
  <si>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</si>
  <si>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</si>
  <si>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</si>
  <si>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</si>
  <si>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</si>
  <si>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</si>
  <si>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</si>
  <si>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</si>
  <si>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</si>
  <si>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</si>
  <si>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</si>
  <si>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3682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</si>
  <si>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</si>
  <si>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</si>
  <si>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</si>
  <si>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</si>
  <si>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</si>
  <si>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</si>
  <si>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</si>
  <si>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</si>
  <si>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</si>
  <si>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</si>
  <si>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</si>
  <si>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</si>
  <si>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</si>
  <si>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</si>
  <si>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</si>
  <si>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</si>
  <si>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</si>
  <si>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</si>
  <si>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</si>
  <si>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</si>
  <si>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</si>
  <si>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</si>
  <si>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</si>
  <si>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</si>
  <si>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</si>
  <si>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</si>
  <si>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</si>
  <si>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</si>
  <si>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</si>
  <si>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</si>
  <si>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</si>
  <si>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</si>
  <si>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</si>
  <si>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</si>
  <si>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</si>
  <si>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</si>
  <si>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</si>
  <si>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</si>
  <si>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</si>
  <si>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</si>
  <si>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</si>
  <si>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</si>
  <si>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</si>
  <si>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</si>
  <si>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</si>
  <si>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</si>
  <si>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</si>
  <si>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</si>
  <si>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</si>
  <si>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</si>
  <si>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</si>
  <si>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</si>
  <si>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</si>
  <si>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</si>
  <si>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</si>
  <si>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</si>
  <si>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</si>
  <si>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</si>
  <si>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</si>
  <si>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</si>
  <si>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</si>
  <si>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</si>
  <si>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</si>
  <si>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</si>
  <si>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</si>
  <si>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</si>
  <si>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</si>
  <si>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</si>
  <si>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</si>
  <si>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</si>
  <si>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</si>
  <si>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 xml:space="preserve"> </t>
  </si>
  <si>
    <t>Stanje zaliha proizvodnje i gotovih proizvoda na početku razdoblja</t>
  </si>
  <si>
    <t>Z001</t>
  </si>
  <si>
    <t xml:space="preserve">Stanje zaliha proizvodnje i gotovih proizvoda na kraju razdoblja </t>
  </si>
  <si>
    <t>Z002</t>
  </si>
  <si>
    <t>Povećanje zaliha proizvodnje i gotovih proizvoda (šifre Z002-Z001)</t>
  </si>
  <si>
    <t>Z003</t>
  </si>
  <si>
    <t xml:space="preserve">Smanjenje zaliha proizvodnje i gotovih proizvoda (šifre Z001-Z002) </t>
  </si>
  <si>
    <t>Z004</t>
  </si>
  <si>
    <t>Ukupni rashodi poslovanja (šifre 3-Z003+Z004)</t>
  </si>
  <si>
    <t>Z005</t>
  </si>
  <si>
    <t xml:space="preserve">VIŠAK PRIHODA POSLOVANJA (šifre 6-Z005) </t>
  </si>
  <si>
    <t>X001</t>
  </si>
  <si>
    <t>MANJAK PRIHODA POSLOVANJA (šifre Z005-6)</t>
  </si>
  <si>
    <t>Y001</t>
  </si>
  <si>
    <t>Višak prihoda poslovanja - preneseni</t>
  </si>
  <si>
    <t>92211</t>
  </si>
  <si>
    <t>Manjak prihoda poslovanja - preneseni</t>
  </si>
  <si>
    <t>92221</t>
  </si>
  <si>
    <r>
      <t>Obračunati prihodi poslovanja</t>
    </r>
    <r>
      <rPr>
        <sz val="9"/>
        <color theme="1"/>
        <rFont val="Arial"/>
        <family val="2"/>
        <charset val="238"/>
      </rPr>
      <t xml:space="preserve"> - nenaplaćeni</t>
    </r>
  </si>
  <si>
    <t>96</t>
  </si>
  <si>
    <r>
      <rPr>
        <sz val="9"/>
        <color theme="1"/>
        <rFont val="Arial"/>
        <family val="2"/>
      </rPr>
      <t>Prihodi od prodaje proizvoda i robe i pruženih usluga</t>
    </r>
    <r>
      <rPr>
        <sz val="9"/>
        <color theme="1"/>
        <rFont val="Arial"/>
        <family val="2"/>
        <charset val="238"/>
      </rPr>
      <t xml:space="preserve"> - nenaplaćen</t>
    </r>
    <r>
      <rPr>
        <strike/>
        <sz val="9"/>
        <color theme="1"/>
        <rFont val="Arial"/>
        <family val="2"/>
        <charset val="238"/>
      </rPr>
      <t>i</t>
    </r>
  </si>
  <si>
    <t>9661</t>
  </si>
  <si>
    <t>9673</t>
  </si>
  <si>
    <t>Obračunati prihodi od HZZO-a na temelju ugovornih obveza</t>
  </si>
  <si>
    <t>Prihodi i rashodi od nefinancijske imovine</t>
  </si>
  <si>
    <t>Prihodi od prodaje nefinancijske imovine (šifre 71+72+73+74)</t>
  </si>
  <si>
    <t>7</t>
  </si>
  <si>
    <t>Prihodi od prodaje neproizvedene dugotrajne imovine (šifre 711+712)</t>
  </si>
  <si>
    <t>71</t>
  </si>
  <si>
    <t>Prihodi od prodaje materijalne imovine - prirodnih bogatstava (šifre 7111 do 7113)</t>
  </si>
  <si>
    <t>711</t>
  </si>
  <si>
    <t>Zemljište</t>
  </si>
  <si>
    <t>7111</t>
  </si>
  <si>
    <t>Rudna bogatstva</t>
  </si>
  <si>
    <t>7112</t>
  </si>
  <si>
    <t>Prihodi od prodaje ostale prirodne materijalne imovine</t>
  </si>
  <si>
    <t>7113</t>
  </si>
  <si>
    <t>Prihodi od prodaje nematerijalne imovine (šifre 7121 do 7126)</t>
  </si>
  <si>
    <t>712</t>
  </si>
  <si>
    <t>Patenti</t>
  </si>
  <si>
    <t>7121</t>
  </si>
  <si>
    <t>Koncesije</t>
  </si>
  <si>
    <t>7122</t>
  </si>
  <si>
    <t>Licence</t>
  </si>
  <si>
    <t>7123</t>
  </si>
  <si>
    <t>Ostala prava</t>
  </si>
  <si>
    <t>7124</t>
  </si>
  <si>
    <t>Goodwill</t>
  </si>
  <si>
    <t>7125</t>
  </si>
  <si>
    <t>Ostala nematerijalna imovina</t>
  </si>
  <si>
    <t>7126</t>
  </si>
  <si>
    <t>Prihodi od prodaje proizvedene dugotrajne imovine (šifre 721+722+723+724+725+726)</t>
  </si>
  <si>
    <t>72</t>
  </si>
  <si>
    <t>Prihodi od prodaje građevinskih objekata (šifre 7211 do 7214)</t>
  </si>
  <si>
    <t>721</t>
  </si>
  <si>
    <t>Stambeni objekti</t>
  </si>
  <si>
    <t>7211</t>
  </si>
  <si>
    <t>Poslovni objekti</t>
  </si>
  <si>
    <t>7212</t>
  </si>
  <si>
    <t>Ceste, željeznice i ostali prometni objekti</t>
  </si>
  <si>
    <t>7213</t>
  </si>
  <si>
    <t>Ostali građevinski objekti</t>
  </si>
  <si>
    <t>7214</t>
  </si>
  <si>
    <t>Prihodi od prodaje postrojenja i opreme (šifre 7221 do 7228)</t>
  </si>
  <si>
    <t>722</t>
  </si>
  <si>
    <t>Uredska oprema i namještaj</t>
  </si>
  <si>
    <t>7221</t>
  </si>
  <si>
    <t xml:space="preserve">Komunikacijska oprema </t>
  </si>
  <si>
    <t>7222</t>
  </si>
  <si>
    <t>Oprema za održavanje i zaštitu</t>
  </si>
  <si>
    <t>7223</t>
  </si>
  <si>
    <t>Medicinska i laboratorijska oprema</t>
  </si>
  <si>
    <t>7224</t>
  </si>
  <si>
    <t>Instrumenti i uređaji</t>
  </si>
  <si>
    <t>7225</t>
  </si>
  <si>
    <t>Sportska i glazbena oprema</t>
  </si>
  <si>
    <t>7226</t>
  </si>
  <si>
    <t>Uređaji, strojevi i oprema za ostale namjene</t>
  </si>
  <si>
    <t>7227</t>
  </si>
  <si>
    <t>7228</t>
  </si>
  <si>
    <t>Vojna oprema</t>
  </si>
  <si>
    <t>Prihodi od prodaje prijevoznih sredstava (šifre 7231 do 7234)</t>
  </si>
  <si>
    <t>723</t>
  </si>
  <si>
    <t>Prijevozna sredstva u cestovnom prometu</t>
  </si>
  <si>
    <t>7231</t>
  </si>
  <si>
    <t>Prijevozna sredstva u željezničkom prometu</t>
  </si>
  <si>
    <t>7232</t>
  </si>
  <si>
    <t>Prijevozna sredstva u pomorskom i riječnom prometu</t>
  </si>
  <si>
    <t>7233</t>
  </si>
  <si>
    <t>Prijevozna sredstva u zračnom prometu</t>
  </si>
  <si>
    <t>7234</t>
  </si>
  <si>
    <t>Prihodi od prodaje knjiga, umjetničkih djela i ostalih izložbenih vrijednosti (šifre 7241 do 7244)</t>
  </si>
  <si>
    <t>724</t>
  </si>
  <si>
    <t>Knjige</t>
  </si>
  <si>
    <t>7241</t>
  </si>
  <si>
    <t>Umjetnička djela (izložena u galerijama, muzejima i slično)</t>
  </si>
  <si>
    <t>7242</t>
  </si>
  <si>
    <t>Muzejski izlošci i predmeti prirodnih rijetkosti</t>
  </si>
  <si>
    <t>7243</t>
  </si>
  <si>
    <t>Ostale nespomenute izložbene vrijednosti</t>
  </si>
  <si>
    <t>7244</t>
  </si>
  <si>
    <t>Prihodi od prodaje višegodišnjih nasada i osnovnog stada (šifre 7251+7252)</t>
  </si>
  <si>
    <t>725</t>
  </si>
  <si>
    <t>Višegodišnji nasadi</t>
  </si>
  <si>
    <t>7251</t>
  </si>
  <si>
    <t>Osnovno stado</t>
  </si>
  <si>
    <t>7252</t>
  </si>
  <si>
    <t>Prihodi od prodaje nematerijalne proizvedene imovine (šifre 7261 do 7264)</t>
  </si>
  <si>
    <t>726</t>
  </si>
  <si>
    <t>Istraživanje rudnih bogatstava</t>
  </si>
  <si>
    <t>7261</t>
  </si>
  <si>
    <t xml:space="preserve">Ulaganja u računalne programe </t>
  </si>
  <si>
    <t>7262</t>
  </si>
  <si>
    <t>Umjetnička, literarna i znanstvena djela</t>
  </si>
  <si>
    <t>7263</t>
  </si>
  <si>
    <t>Ostala nematerijalna proizvedena imovina</t>
  </si>
  <si>
    <t>7264</t>
  </si>
  <si>
    <t>Prihodi od prodaje plemenitih metala i ostalih pohranjenih vrijednosti (šifra 731)</t>
  </si>
  <si>
    <t>73</t>
  </si>
  <si>
    <t>Prihodi od prodaje plemenitih metala i ostalih pohranjenih vrijednosti (šifre 7311+7312)</t>
  </si>
  <si>
    <t>731</t>
  </si>
  <si>
    <t>Plemeniti metali i drago kamenje</t>
  </si>
  <si>
    <t>7311</t>
  </si>
  <si>
    <t>Pohranjene knjige, umjetnička djela i slične vrijednosti</t>
  </si>
  <si>
    <t>7312</t>
  </si>
  <si>
    <t>Prihodi od prodaje proizvedene kratkotrajne imovine (šifra 741)</t>
  </si>
  <si>
    <t>74</t>
  </si>
  <si>
    <t>Prihodi od prodaje zaliha</t>
  </si>
  <si>
    <t>741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</si>
  <si>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</si>
  <si>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</si>
  <si>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</si>
  <si>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</si>
  <si>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</si>
  <si>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</si>
  <si>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4111</t>
  </si>
  <si>
    <t>4112</t>
  </si>
  <si>
    <t>Ostala prirodna materijalna imovina</t>
  </si>
  <si>
    <t>4113</t>
  </si>
  <si>
    <t>Nematerijalna imovina (šifre 4121 do 4126)</t>
  </si>
  <si>
    <t>412</t>
  </si>
  <si>
    <t>4121</t>
  </si>
  <si>
    <t>4122</t>
  </si>
  <si>
    <t>4123</t>
  </si>
  <si>
    <t>4124</t>
  </si>
  <si>
    <t>4125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</si>
  <si>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</si>
  <si>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</si>
  <si>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</si>
  <si>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</si>
  <si>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</si>
  <si>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4211</t>
  </si>
  <si>
    <t>4212</t>
  </si>
  <si>
    <t>4213</t>
  </si>
  <si>
    <t>4214</t>
  </si>
  <si>
    <t>Postrojenja i oprema (šifre 4221 do 4228)</t>
  </si>
  <si>
    <t>422</t>
  </si>
  <si>
    <t>4221</t>
  </si>
  <si>
    <t>Komunikacijska oprema</t>
  </si>
  <si>
    <t>4222</t>
  </si>
  <si>
    <t>4223</t>
  </si>
  <si>
    <t>4224</t>
  </si>
  <si>
    <t>4225</t>
  </si>
  <si>
    <t>4226</t>
  </si>
  <si>
    <t>4227</t>
  </si>
  <si>
    <t>4228</t>
  </si>
  <si>
    <t>Prijevozna sredstva (šifre 4231 do 4234)</t>
  </si>
  <si>
    <t>423</t>
  </si>
  <si>
    <t>4231</t>
  </si>
  <si>
    <t>4232</t>
  </si>
  <si>
    <t>4233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</si>
  <si>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</si>
  <si>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</si>
  <si>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</si>
  <si>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</si>
  <si>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</si>
  <si>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4242</t>
  </si>
  <si>
    <t>4243</t>
  </si>
  <si>
    <t>4244</t>
  </si>
  <si>
    <t>Višegodišnji nasadi i osnovno stado (šifre 4251+4252)</t>
  </si>
  <si>
    <t>425</t>
  </si>
  <si>
    <t xml:space="preserve">Višegodišnji nasadi </t>
  </si>
  <si>
    <t>4251</t>
  </si>
  <si>
    <t>4252</t>
  </si>
  <si>
    <t>Nematerijalna proizvedena imovina (šifre 4261 do 4264)</t>
  </si>
  <si>
    <t>426</t>
  </si>
  <si>
    <t>4261</t>
  </si>
  <si>
    <t>4262</t>
  </si>
  <si>
    <t>4263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</si>
  <si>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</si>
  <si>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</si>
  <si>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</si>
  <si>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</si>
  <si>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</si>
  <si>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4311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</si>
  <si>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</si>
  <si>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</si>
  <si>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</si>
  <si>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</si>
  <si>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</si>
  <si>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</si>
  <si>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</si>
  <si>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</si>
  <si>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</si>
  <si>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</si>
  <si>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</si>
  <si>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</si>
  <si>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</si>
  <si>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</si>
  <si>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</si>
  <si>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VIŠAK PRIHODA OD NEFINANCIJSKE IMOVINE (šifre 7-4)</t>
  </si>
  <si>
    <t>X002</t>
  </si>
  <si>
    <t>MANJAK PRIHODA OD NEFINANCIJSKE IMOVINE (šifre 4-7)</t>
  </si>
  <si>
    <t>Y002</t>
  </si>
  <si>
    <t xml:space="preserve">Višak prihoda od nefinancijske imovine - preneseni </t>
  </si>
  <si>
    <t>92212</t>
  </si>
  <si>
    <t xml:space="preserve">Manjak prihoda od nefinancijske imovine - preneseni </t>
  </si>
  <si>
    <t>92222</t>
  </si>
  <si>
    <r>
      <t>Obračunati prihodi od prodaje nefinancijske imovine</t>
    </r>
    <r>
      <rPr>
        <sz val="9"/>
        <color theme="1"/>
        <rFont val="Arial"/>
        <family val="2"/>
        <charset val="238"/>
      </rPr>
      <t xml:space="preserve"> - nenaplaćeni</t>
    </r>
  </si>
  <si>
    <t>97</t>
  </si>
  <si>
    <t>UKUPNI PRIHODI (šifre 6+7)</t>
  </si>
  <si>
    <t>X067</t>
  </si>
  <si>
    <t>UKUPNI RASHODI (šifre Z005+4)</t>
  </si>
  <si>
    <t>Y034</t>
  </si>
  <si>
    <t>UKUPAN VIŠAK PRIHODA (šifre X067-Y034)</t>
  </si>
  <si>
    <t>X004</t>
  </si>
  <si>
    <t>UKUPAN MANJAK PRIHODA (šifre Y034-X067)</t>
  </si>
  <si>
    <t>Y004</t>
  </si>
  <si>
    <t>9221x, 9222x</t>
  </si>
  <si>
    <t>Višak prihoda - preneseni (šifre 92211+92212-92221-92222)</t>
  </si>
  <si>
    <t>9221x,9222x VP</t>
  </si>
  <si>
    <t>Manjak prihoda - preneseni (šifre 92221+92222-92211-92212)</t>
  </si>
  <si>
    <t>9221x,9222x MP</t>
  </si>
  <si>
    <t>96, 97</t>
  </si>
  <si>
    <r>
      <t>Obračunati pri</t>
    </r>
    <r>
      <rPr>
        <sz val="9"/>
        <rFont val="Arial"/>
        <family val="2"/>
      </rPr>
      <t xml:space="preserve">hodi poslovanja i od prodaje nefinancijske imovine </t>
    </r>
    <r>
      <rPr>
        <sz val="9"/>
        <color theme="1"/>
        <rFont val="Arial"/>
        <family val="2"/>
        <charset val="238"/>
      </rPr>
      <t xml:space="preserve">- nenaplaćeni </t>
    </r>
    <r>
      <rPr>
        <sz val="9"/>
        <color theme="1"/>
        <rFont val="Arial"/>
        <family val="2"/>
      </rPr>
      <t>(šifre 96+97)</t>
    </r>
  </si>
  <si>
    <t>96,97</t>
  </si>
  <si>
    <t>Primici i izdaci</t>
  </si>
  <si>
    <t>Primici od financijske imovine i zaduživanja (šifre 81+82+83+84+85)</t>
  </si>
  <si>
    <t>8</t>
  </si>
  <si>
    <t>Primljeni povrati glavnica danih zajmova (šifre 811+812+813+814+815+816+817+818)</t>
  </si>
  <si>
    <t>81</t>
  </si>
  <si>
    <t>Primici (povrati) glavnice zajmova danih međunarodnim organizacijama, institucijama i tijelima EU te inozemnim vladama (šifre 8113 do 8116)</t>
  </si>
  <si>
    <t>811</t>
  </si>
  <si>
    <t>Povrat zajmova danih međunarodnim organizacijama</t>
  </si>
  <si>
    <t>8113</t>
  </si>
  <si>
    <t>Povrat zajmova danih institucijama i tijelima EU</t>
  </si>
  <si>
    <t>8114</t>
  </si>
  <si>
    <t>Povrat zajmova danih inozemnim vladama u EU</t>
  </si>
  <si>
    <t>8115</t>
  </si>
  <si>
    <t>Povrat zajmova danih inozemnim vladama izvan EU</t>
  </si>
  <si>
    <t>8116</t>
  </si>
  <si>
    <t>Primici (povrati) glavnice zajmova danih neprofitnim organizacijama, građanima i kućanstvima (šifre 8121+8122)</t>
  </si>
  <si>
    <t>812</t>
  </si>
  <si>
    <t>Povrat zajmova danih neprofitnim organizacijama, građanima i kućanstvima u tuzemstvu</t>
  </si>
  <si>
    <t>8121</t>
  </si>
  <si>
    <t>Povrat zajmova danih neprofitnim organizacijama, građanima i kućanstvima u inozemstvu</t>
  </si>
  <si>
    <t>8122</t>
  </si>
  <si>
    <t>Primici (povrati) glavnice zajmova danih kreditnim i ostalim financijskim institucijama u javnom sektoru (šifre 8132 do 8134)</t>
  </si>
  <si>
    <t>813</t>
  </si>
  <si>
    <t>Povrat zajmova danih kreditnim institucijama u javnom sektoru</t>
  </si>
  <si>
    <t>8132</t>
  </si>
  <si>
    <t>Povrat zajmova danih osiguravajućim društvima u javnom sektoru</t>
  </si>
  <si>
    <t>8133</t>
  </si>
  <si>
    <t>Povrat zajmova danih ostalim financijskim institucijama u javnom sektoru</t>
  </si>
  <si>
    <t>8134</t>
  </si>
  <si>
    <t>Primici (povrati) glavnice zajmova danih trgovačkim društvima u javnom sektoru</t>
  </si>
  <si>
    <t>814</t>
  </si>
  <si>
    <t>Primici (povrati) glavnice zajmova danih kreditnim i ostalim financijskim institucijama izvan javnog sektora (šifre 8153 do 8158)</t>
  </si>
  <si>
    <t>815</t>
  </si>
  <si>
    <t>Povrat zajmova danih tuzemnim kreditnim institucijama izvan javnog sektora</t>
  </si>
  <si>
    <t>8153</t>
  </si>
  <si>
    <t>Povrat zajmova danih tuzemnim osiguravajućim društvima izvan javnog sektora</t>
  </si>
  <si>
    <t>8154</t>
  </si>
  <si>
    <t>Povrat zajmova danih ostalim tuzemnim financijskim institucijama izvan javnog sektora</t>
  </si>
  <si>
    <t>8155</t>
  </si>
  <si>
    <t>Povrat zajmova danih inozemnim kreditnim institucijama</t>
  </si>
  <si>
    <t>8156</t>
  </si>
  <si>
    <t>Povrat zajmova danih inozemnim osiguravajućim društvima</t>
  </si>
  <si>
    <t>8157</t>
  </si>
  <si>
    <t>Povrat zajmova danih ostalim inozemnim financijskim institucijama</t>
  </si>
  <si>
    <t>8158</t>
  </si>
  <si>
    <t>Primici (povrati) glavnice zajmova danih trgovačkim društvima i obrtnicima izvan javnog sektora (šifre 8163 do 8166)</t>
  </si>
  <si>
    <t>816</t>
  </si>
  <si>
    <t>Povrat zajmova danih tuzemnim trgovačkim društvima izvan javnog sektora</t>
  </si>
  <si>
    <t>8163</t>
  </si>
  <si>
    <t>Povrat zajmova danih tuzemnim obrtnicima</t>
  </si>
  <si>
    <t>8164</t>
  </si>
  <si>
    <t>Povrat zajmova danih inozemnim trgovačkim društvima</t>
  </si>
  <si>
    <t>8165</t>
  </si>
  <si>
    <t>Povrat zajmova danih inozemnim obrtnicima</t>
  </si>
  <si>
    <t>8166</t>
  </si>
  <si>
    <t>Povrat zajmova danih drugim razinama vlasti (šifre 8171 do 8177)</t>
  </si>
  <si>
    <t>817</t>
  </si>
  <si>
    <t>Povrat zajmova danih državnom proračunu</t>
  </si>
  <si>
    <t>8171</t>
  </si>
  <si>
    <t>Povrat zajmova danih županijskim proračunima</t>
  </si>
  <si>
    <t>8172</t>
  </si>
  <si>
    <t>Povrat zajmova danih gradskim proračunima</t>
  </si>
  <si>
    <t>8173</t>
  </si>
  <si>
    <t>Povrat zajmova danih općinskim proračunima</t>
  </si>
  <si>
    <t>8174</t>
  </si>
  <si>
    <t>Povrat zajmova danih HZMO-u, HZZ-u i HZZO-u</t>
  </si>
  <si>
    <t>8175</t>
  </si>
  <si>
    <t>Povrat zajmova danih ostalim izvanproračunskim korisnicima državnog proračuna</t>
  </si>
  <si>
    <t>8176</t>
  </si>
  <si>
    <t>Povrat zajmova danih izvanproračunskim korisnicima JLP(R)S</t>
  </si>
  <si>
    <t>8177</t>
  </si>
  <si>
    <t>818</t>
  </si>
  <si>
    <t>Primici od povrata jamčevnih pologa</t>
  </si>
  <si>
    <t>Primici od izdanih financijskih instrumenata - vrijednosnih papira (šifre 821+822+823+824)</t>
  </si>
  <si>
    <t>82</t>
  </si>
  <si>
    <t>Trezorski zapisi (šifre 8211+8212)</t>
  </si>
  <si>
    <t>821</t>
  </si>
  <si>
    <t>Trezorski zapisi - tuzemni</t>
  </si>
  <si>
    <t>8211</t>
  </si>
  <si>
    <t>Trezorski zapisi - inozemni</t>
  </si>
  <si>
    <t>8212</t>
  </si>
  <si>
    <t>Obveznice (šifre 8221+8222)</t>
  </si>
  <si>
    <t>822</t>
  </si>
  <si>
    <t>Obveznice - tuzemne</t>
  </si>
  <si>
    <t>8221</t>
  </si>
  <si>
    <t>Obveznice - inozemne</t>
  </si>
  <si>
    <t>8222</t>
  </si>
  <si>
    <t>Opcije i drugi financijski derivati (šifre 8231+8232)</t>
  </si>
  <si>
    <t>823</t>
  </si>
  <si>
    <t>Opcije i drugi financijski derivati - tuzemni</t>
  </si>
  <si>
    <t>8231</t>
  </si>
  <si>
    <t>Opcije i drugi financijski derivati - inozemni</t>
  </si>
  <si>
    <t>8232</t>
  </si>
  <si>
    <t>Ostali vrijednosni papiri (šifre 8241+8242)</t>
  </si>
  <si>
    <t>824</t>
  </si>
  <si>
    <t>Ostali vrijednosni papiri - tuzemni</t>
  </si>
  <si>
    <t>8241</t>
  </si>
  <si>
    <t>Ostali vrijednosni papiri - inozemni</t>
  </si>
  <si>
    <t>8242</t>
  </si>
  <si>
    <t>Primici od prodaje financijskih instrumenata - dionica i udjela u glavnici (šifre 831+832+833+834)</t>
  </si>
  <si>
    <t>83</t>
  </si>
  <si>
    <t>Primici od prodaje dionica i udjela u glavnici kreditnih i ostalih financijskih institucija u javnom sektoru (šifre 8312 do 8314)</t>
  </si>
  <si>
    <t>831</t>
  </si>
  <si>
    <t>Dionice i udjeli u glavnici kreditnih institucija u javnom sektoru</t>
  </si>
  <si>
    <t>8312</t>
  </si>
  <si>
    <t>Dionice i udjeli u glavnici osiguravajućih društava u javnom sektoru</t>
  </si>
  <si>
    <t>8313</t>
  </si>
  <si>
    <t>Dionice i udjeli u glavnici ostalih financijskih institucija u javnom sektoru</t>
  </si>
  <si>
    <t>8314</t>
  </si>
  <si>
    <t>Primici od prodaje dionica i udjela u glavnici trgovačkih društava u javnom sektoru</t>
  </si>
  <si>
    <t>832</t>
  </si>
  <si>
    <t>Primici od prodaje dionica i udjela u glavnici kreditnih i ostalih financijskih institucija izvan javnog sektora (šifre 8331+8332)</t>
  </si>
  <si>
    <t>833</t>
  </si>
  <si>
    <t xml:space="preserve">Dionice i udjeli u glavnici tuzemnih kreditnih i ostalih financijskih institucija izvan javnog sektora </t>
  </si>
  <si>
    <t>8331</t>
  </si>
  <si>
    <t xml:space="preserve">Dionice i udjeli u glavnici inozemnih kreditnih i ostalih financijskih institucija </t>
  </si>
  <si>
    <t>8332</t>
  </si>
  <si>
    <t>Primici od prodaje dionica i udjela u glavnici trgovačkih društava izvan javnog sektora (šifre 8341+8342)</t>
  </si>
  <si>
    <t>834</t>
  </si>
  <si>
    <t>Dionice i udjeli u glavnici tuzemnih trgovačkih društava izvan javnog sektora</t>
  </si>
  <si>
    <t>8341</t>
  </si>
  <si>
    <t>Dionice i udjeli u glavnici inozemnih trgovačkih društava</t>
  </si>
  <si>
    <t>8342</t>
  </si>
  <si>
    <t>Primici od zaduživanja (šifre 841+842+843+844+845+847)</t>
  </si>
  <si>
    <t>84</t>
  </si>
  <si>
    <t>Primljeni krediti i zajmovi od međunarodnih organizacija, institucija i tijela EU te inozemnih vlada (šifre 8413 do 8416)</t>
  </si>
  <si>
    <t>841</t>
  </si>
  <si>
    <t>Primljeni zajmovi od međunarodnih organizacija</t>
  </si>
  <si>
    <t>8413</t>
  </si>
  <si>
    <t>Primljeni krediti i zajmovi od institucija i tijela EU</t>
  </si>
  <si>
    <t>8414</t>
  </si>
  <si>
    <t>Primljeni zajmovi od inozemnih vlada u EU</t>
  </si>
  <si>
    <t>8415</t>
  </si>
  <si>
    <t>Primljeni zajmovi od inozemnih vlada izvan EU</t>
  </si>
  <si>
    <t>8416</t>
  </si>
  <si>
    <t>Primljeni krediti i zajmovi od kreditnih i ostalih financijskih institucija u javnom sektoru (šifre 8422 do 8424)</t>
  </si>
  <si>
    <t>842</t>
  </si>
  <si>
    <t>Primljeni krediti od kreditnih institucija u javnom sektoru</t>
  </si>
  <si>
    <t>8422</t>
  </si>
  <si>
    <t>Primljeni zajmovi od osiguravajućih društava u javnom sektoru</t>
  </si>
  <si>
    <t>8423</t>
  </si>
  <si>
    <t>Primljeni zajmovi od ostalih financijskih institucija u javnom sektoru</t>
  </si>
  <si>
    <t>8424</t>
  </si>
  <si>
    <t>Primljeni zajmovi od trgovačkih društava u javnom sektoru</t>
  </si>
  <si>
    <t>843</t>
  </si>
  <si>
    <t>Primljeni krediti i zajmovi od kreditnih i ostalih financijskih institucija izvan javnog sektora (šifre 8443 do 8448)</t>
  </si>
  <si>
    <t>844</t>
  </si>
  <si>
    <t>Primljeni krediti od tuzemnih kreditnih institucija izvan javnog sektora</t>
  </si>
  <si>
    <t>8443</t>
  </si>
  <si>
    <t>Primljeni zajmovi od tuzemnih osiguravajućih društava izvan javnog sektora</t>
  </si>
  <si>
    <t>8444</t>
  </si>
  <si>
    <t>Primljeni zajmovi od ostalih tuzemnih financijskih institucija izvan javnog sektora</t>
  </si>
  <si>
    <t>8445</t>
  </si>
  <si>
    <t>Primljeni krediti od inozemnih kreditnih institucija</t>
  </si>
  <si>
    <t>8446</t>
  </si>
  <si>
    <t>Primljeni zajmovi od inozemnih osiguravajućih društava</t>
  </si>
  <si>
    <t>8447</t>
  </si>
  <si>
    <t>Primljeni zajmovi od ostalih inozemnih financijskih institucija</t>
  </si>
  <si>
    <t>8448</t>
  </si>
  <si>
    <t>Primljeni zajmovi od trgovačkih društava i obrtnika izvan javnog sektora (šifre 8453 do 8456)</t>
  </si>
  <si>
    <t>845</t>
  </si>
  <si>
    <t>Primljeni zajmovi od tuzemnih trgovačkih društava izvan javnog sektora</t>
  </si>
  <si>
    <t>8453</t>
  </si>
  <si>
    <t>Primljeni zajmovi od tuzemnih obrtnika</t>
  </si>
  <si>
    <t>8454</t>
  </si>
  <si>
    <t>Primljeni zajmovi od inozemnih trgovačkih društava</t>
  </si>
  <si>
    <t>8455</t>
  </si>
  <si>
    <t>Primljeni zajmovi od inozemnih obrtnika</t>
  </si>
  <si>
    <t>8456</t>
  </si>
  <si>
    <t>Primljeni zajmovi od drugih razina vlasti (šifre 8471 do 8477)</t>
  </si>
  <si>
    <t>847</t>
  </si>
  <si>
    <t>Primljeni zajmovi od državnog proračuna</t>
  </si>
  <si>
    <t>8471</t>
  </si>
  <si>
    <t>Primljeni zajmovi od županijskih proračuna</t>
  </si>
  <si>
    <t>8472</t>
  </si>
  <si>
    <t>Primljeni zajmovi od gradskih proračuna</t>
  </si>
  <si>
    <t>8473</t>
  </si>
  <si>
    <t>Primljeni zajmovi od općinskih proračuna</t>
  </si>
  <si>
    <t>8474</t>
  </si>
  <si>
    <t>Primljeni zajmovi od HZMO-a, HZZ-a i HZZO-a</t>
  </si>
  <si>
    <t>8475</t>
  </si>
  <si>
    <t>Primljeni zajmovi od ostalih izvanproračunskih korisnika državnog proračuna</t>
  </si>
  <si>
    <t>8476</t>
  </si>
  <si>
    <t>8477</t>
  </si>
  <si>
    <t>Primljeni zajmovi od izvanproračunskih korisnika JLP(R)S</t>
  </si>
  <si>
    <t>Primici od prodaje financijskih instrumenata - vrijednosnih papira iz portfelja (šifre 851+852+853+854)</t>
  </si>
  <si>
    <t>85</t>
  </si>
  <si>
    <t>Primici za komercijalne i blagajničke zapise (šifre 8511+8512)</t>
  </si>
  <si>
    <t>851</t>
  </si>
  <si>
    <t>Komercijalni i blagajnički zapisi – tuzemni</t>
  </si>
  <si>
    <t>8511</t>
  </si>
  <si>
    <t>Komercijalni i blagajnički zapisi – inozemni</t>
  </si>
  <si>
    <t>8512</t>
  </si>
  <si>
    <t>Primici za obveznice (šifre 8521+8522)</t>
  </si>
  <si>
    <t>852</t>
  </si>
  <si>
    <t>Obveznice – tuzemne</t>
  </si>
  <si>
    <t>8521</t>
  </si>
  <si>
    <t>Obveznice – inozemne</t>
  </si>
  <si>
    <t>8522</t>
  </si>
  <si>
    <t>Primici za opcije i druge financijske derivate (šifre 8531+8532)</t>
  </si>
  <si>
    <t>853</t>
  </si>
  <si>
    <t>Opcije i drugi financijski derivati – tuzemni</t>
  </si>
  <si>
    <t>8531</t>
  </si>
  <si>
    <t>Opcije i drugi financijski derivati – inozemni</t>
  </si>
  <si>
    <t>8532</t>
  </si>
  <si>
    <t>Primici za ostale vrijednosne papire (šifre 8541+8542)</t>
  </si>
  <si>
    <t>854</t>
  </si>
  <si>
    <t>Ostali tuzemni vrijednosni papiri</t>
  </si>
  <si>
    <t>8541</t>
  </si>
  <si>
    <t>Ostali inozemni vrijednosni papiri</t>
  </si>
  <si>
    <t>8542</t>
  </si>
  <si>
    <t>Izdaci za financijsku imovinu i otplate zajmova (šifre 51+52+53+54+55)</t>
  </si>
  <si>
    <t>5</t>
  </si>
  <si>
    <t>Izdaci za dane zajmove i jamčevne pologe (šifre 511+512+513+514+515+516+517+518)</t>
  </si>
  <si>
    <t>51</t>
  </si>
  <si>
    <t>Izdaci za dane zajmove međunarodnim organizacijama, institucijama i tijelima EU te inozemnim vladama (šifre 5113 do 5116)</t>
  </si>
  <si>
    <t>511</t>
  </si>
  <si>
    <t>Dani zajmovi međunarodnim organizacijama</t>
  </si>
  <si>
    <t>5113</t>
  </si>
  <si>
    <t>Dani zajmovi institucijama i tijelima EU</t>
  </si>
  <si>
    <t>5114</t>
  </si>
  <si>
    <t>Dani zajmovi inozemnim vladama u EU</t>
  </si>
  <si>
    <t>5115</t>
  </si>
  <si>
    <t>Dani zajmovi inozemnim vladama izvan EU</t>
  </si>
  <si>
    <t>5116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</si>
  <si>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</si>
  <si>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</si>
  <si>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</si>
  <si>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</si>
  <si>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</si>
  <si>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</si>
  <si>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</si>
  <si>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</si>
  <si>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</si>
  <si>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</si>
  <si>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</si>
  <si>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</si>
  <si>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</si>
  <si>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</si>
  <si>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</si>
  <si>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</si>
  <si>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</si>
  <si>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</si>
  <si>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</si>
  <si>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</si>
  <si>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</si>
  <si>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</si>
  <si>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</si>
  <si>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</si>
  <si>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</si>
  <si>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</si>
  <si>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</si>
  <si>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</si>
  <si>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</si>
  <si>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</si>
  <si>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</si>
  <si>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</si>
  <si>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</si>
  <si>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</si>
  <si>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</si>
  <si>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</si>
  <si>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</si>
  <si>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</si>
  <si>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</si>
  <si>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</si>
  <si>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</si>
  <si>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</si>
  <si>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</si>
  <si>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</si>
  <si>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</si>
  <si>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</si>
  <si>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</si>
  <si>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</si>
  <si>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</si>
  <si>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</si>
  <si>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</si>
  <si>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</si>
  <si>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</si>
  <si>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</si>
  <si>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</si>
  <si>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</si>
  <si>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518</t>
  </si>
  <si>
    <t>Izdaci za jamčevne pologe</t>
  </si>
  <si>
    <t>Izdaci za ulaganja u financijske instrumente - vrijednosne papire (šifre 521+522+523+524)</t>
  </si>
  <si>
    <t>52</t>
  </si>
  <si>
    <t>Izdaci za komercijalne i blagajničke zapise (šifre 5211+5212)</t>
  </si>
  <si>
    <t>521</t>
  </si>
  <si>
    <t xml:space="preserve">Komercijalni i blagajnički zapisi - tuzemni </t>
  </si>
  <si>
    <t>5211</t>
  </si>
  <si>
    <t>Komercijalni i blagajnički zapisi - inozemni</t>
  </si>
  <si>
    <t>5212</t>
  </si>
  <si>
    <t>Izdaci za obveznice (šifre 5221+5222)</t>
  </si>
  <si>
    <t>522</t>
  </si>
  <si>
    <t>5221</t>
  </si>
  <si>
    <t>5222</t>
  </si>
  <si>
    <t>Izdaci za opcije i druge financijske derivate (šifre 5231+5232)</t>
  </si>
  <si>
    <t>523</t>
  </si>
  <si>
    <t>5231</t>
  </si>
  <si>
    <t>5232</t>
  </si>
  <si>
    <t>Izdaci za ostale vrijednosne papire (šifre 5241+5242)</t>
  </si>
  <si>
    <t>524</t>
  </si>
  <si>
    <t xml:space="preserve">Ostali tuzemni vrijednosni papiri </t>
  </si>
  <si>
    <t>5241</t>
  </si>
  <si>
    <t>5242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</si>
  <si>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</si>
  <si>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</si>
  <si>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</si>
  <si>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</si>
  <si>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5312</t>
  </si>
  <si>
    <t>5313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</si>
  <si>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</si>
  <si>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</si>
  <si>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</si>
  <si>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</si>
  <si>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</si>
  <si>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</si>
  <si>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</si>
  <si>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</si>
  <si>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</si>
  <si>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</si>
  <si>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</si>
  <si>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</si>
  <si>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</si>
  <si>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5341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</si>
  <si>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</si>
  <si>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</si>
  <si>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</si>
  <si>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</si>
  <si>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</si>
  <si>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</si>
  <si>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</si>
  <si>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</si>
  <si>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</si>
  <si>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</si>
  <si>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</si>
  <si>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</si>
  <si>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</si>
  <si>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</si>
  <si>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</si>
  <si>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</si>
  <si>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</si>
  <si>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</si>
  <si>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</si>
  <si>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</si>
  <si>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</si>
  <si>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</si>
  <si>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</si>
  <si>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</si>
  <si>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</si>
  <si>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</si>
  <si>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</si>
  <si>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</si>
  <si>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</si>
  <si>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</si>
  <si>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</si>
  <si>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</si>
  <si>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</si>
  <si>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</si>
  <si>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</si>
  <si>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</si>
  <si>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</si>
  <si>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</si>
  <si>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</si>
  <si>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</si>
  <si>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</si>
  <si>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</si>
  <si>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</si>
  <si>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</si>
  <si>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</si>
  <si>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</si>
  <si>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</si>
  <si>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</si>
  <si>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</si>
  <si>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</si>
  <si>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</si>
  <si>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</si>
  <si>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</si>
  <si>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</si>
  <si>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</si>
  <si>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</si>
  <si>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</si>
  <si>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</si>
  <si>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</si>
  <si>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</si>
  <si>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</si>
  <si>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</si>
  <si>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</si>
  <si>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</si>
  <si>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</si>
  <si>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Izdaci za otplatu glavnice za izdane financijske instrumente - vrijednosne papire (šifre 551+552+553)</t>
  </si>
  <si>
    <t>55</t>
  </si>
  <si>
    <t>Izdaci za otplatu glavnice za izdane trezorske zapise (šifre 5511+5512)</t>
  </si>
  <si>
    <t>551</t>
  </si>
  <si>
    <t>Izdaci za otplatu glavnice za izdane trezorske zapise u zemlji</t>
  </si>
  <si>
    <t>5511</t>
  </si>
  <si>
    <t>Izdaci za otplatu glavnice za izdane trezorske zapise u inozemstvu</t>
  </si>
  <si>
    <t>5512</t>
  </si>
  <si>
    <t>Izdaci za otplatu glavnice za izdane obveznice (šifre 5521+5522)</t>
  </si>
  <si>
    <t>552</t>
  </si>
  <si>
    <t>Izdaci za otplatu glavnice za izdane obveznice u zemlji</t>
  </si>
  <si>
    <t>5521</t>
  </si>
  <si>
    <t>Izdaci za otplatu glavnice za izdane obveznice u inozemstvu</t>
  </si>
  <si>
    <t>5522</t>
  </si>
  <si>
    <t>Izdaci za otplatu glavnice za izdane ostale vrijednosne papire (šifre 5531+5532)</t>
  </si>
  <si>
    <t>553</t>
  </si>
  <si>
    <t>Izdaci za otplatu glavnice za izdane ostale vrijednosne papire u zemlji</t>
  </si>
  <si>
    <t>5531</t>
  </si>
  <si>
    <t>Izdaci za otplatu glavnice za izdane ostale vrijednosne papire u inozemstvu</t>
  </si>
  <si>
    <t>5532</t>
  </si>
  <si>
    <t>VIŠAK PRIMITAKA OD FINANCIJSKE IMOVINE I ZADUŽIVANJA (šifre 8-5)</t>
  </si>
  <si>
    <t>X003</t>
  </si>
  <si>
    <t>MANJAK PRIMITAKA OD FINANCIJSKE IMOVINE I ZADUŽIVANJA (šifre 5-8)</t>
  </si>
  <si>
    <t>Y003</t>
  </si>
  <si>
    <t xml:space="preserve">Višak primitaka od financijske imovine - preneseni </t>
  </si>
  <si>
    <t>92213</t>
  </si>
  <si>
    <t>Manjak primitaka od financijske imovine - preneseni</t>
  </si>
  <si>
    <t>92223</t>
  </si>
  <si>
    <t>UKUPNI PRIHODI I PRIMICI (šifre X067+8)</t>
  </si>
  <si>
    <t>X678</t>
  </si>
  <si>
    <t>UKUPNI RASHODI I IZDACI (šifre Y034+5)</t>
  </si>
  <si>
    <t>Y345</t>
  </si>
  <si>
    <t>VIŠAK PRIHODA I PRIMITAKA (šifre X678-Y345)</t>
  </si>
  <si>
    <t>X005</t>
  </si>
  <si>
    <t>MANJAK PRIHODA I PRIMITAKA (šifre Y345-X678)</t>
  </si>
  <si>
    <t>Y005</t>
  </si>
  <si>
    <t>9221-9222</t>
  </si>
  <si>
    <t>Višak prihoda i primitaka - preneseni (šifre '9221x,9222x VP' - '9221x,9222x MP' + 92213 - 92223)</t>
  </si>
  <si>
    <t>9222-9221</t>
  </si>
  <si>
    <t>Manjak prihoda i primitaka - preneseni (šifre '9221x,9222x MP' - '9221x,9222x VP' + 92223 - 92213)</t>
  </si>
  <si>
    <t>Višak prihoda i primitaka raspoloživ u sljedećem razdoblju (šifre X005 + '9221-9222' - Y005 - '9222-9221')</t>
  </si>
  <si>
    <t>X006</t>
  </si>
  <si>
    <t>Manjak prihoda i primitaka za pokriće u sljedećem razdoblju (šifre Y005 + '9222-9221' - X005 - '9221-9222' )</t>
  </si>
  <si>
    <t>Y006</t>
  </si>
  <si>
    <t>19</t>
  </si>
  <si>
    <t>Rashodi budućih razdoblja i nedospjela naplata prihoda (aktivna vremenska razgraničenja)</t>
  </si>
  <si>
    <t>Obvezni analitički podaci</t>
  </si>
  <si>
    <t>Stanje novčanih sredstava na početku izvještajnog razdoblja</t>
  </si>
  <si>
    <t>11P</t>
  </si>
  <si>
    <t>11-dugov.</t>
  </si>
  <si>
    <t>Ukupni priljevi na novčane račune i blagajne</t>
  </si>
  <si>
    <t>11-potraž.</t>
  </si>
  <si>
    <t>Ukupni odljevi s novčanih računa i blagajni</t>
  </si>
  <si>
    <t>Stanje novčanih sredstava na kraju izvještajnog razdoblja (šifre 11P + '11-dugov.' - '11-potraž.')</t>
  </si>
  <si>
    <t>11K</t>
  </si>
  <si>
    <t>Prosječan broj zaposlenih u tijelima na osnovi stanja na početku i na kraju izvještajnog razdoblja (cijeli broj)</t>
  </si>
  <si>
    <t>Z006</t>
  </si>
  <si>
    <t>Prosječan broj zaposlenih kod korisnika na osnovi stanja na početku i na kraju izvještajnog razdoblja (cijeli broj)</t>
  </si>
  <si>
    <t>Z007</t>
  </si>
  <si>
    <t>Prosječan broj zaposlenih u tijelima na osnovi sati rada (cijeli broj)</t>
  </si>
  <si>
    <t>Z008</t>
  </si>
  <si>
    <t>Prosječan broj zaposlenih kod korisnika na osnovi sati rada (cijeli broj)</t>
  </si>
  <si>
    <t>Z009</t>
  </si>
  <si>
    <t>dio 611</t>
  </si>
  <si>
    <t>Ostvareni prihodi iz dodatnog udjela poreza na dohodak za decentralizirane funkcije</t>
  </si>
  <si>
    <t>dio611</t>
  </si>
  <si>
    <t>Porez na korištenje javnih površina</t>
  </si>
  <si>
    <t>61315</t>
  </si>
  <si>
    <t>Porez na nekretnine</t>
  </si>
  <si>
    <t>61316</t>
  </si>
  <si>
    <t>61341</t>
  </si>
  <si>
    <t>Porez na promet nekretnina</t>
  </si>
  <si>
    <t>Porez na cestovna motorna vozila</t>
  </si>
  <si>
    <t>61451</t>
  </si>
  <si>
    <t>61452</t>
  </si>
  <si>
    <t>Porez na plovne objekte</t>
  </si>
  <si>
    <t>Porez na tvrtku odnosno naziv tvrtke</t>
  </si>
  <si>
    <t>61453</t>
  </si>
  <si>
    <t>61459</t>
  </si>
  <si>
    <t>Ostali nespomenuti porezi na korištenje dobara ili izvođenje aktivnosti</t>
  </si>
  <si>
    <t>Tekuće pomoći iz državnog proračuna</t>
  </si>
  <si>
    <t>63311</t>
  </si>
  <si>
    <t>Tekuće pomoći iz županijskih proračuna</t>
  </si>
  <si>
    <t>63312</t>
  </si>
  <si>
    <t>Tekuće pomoći iz gradskih proračuna</t>
  </si>
  <si>
    <t>63313</t>
  </si>
  <si>
    <t>Tekuće pomoći iz općinskih proračuna</t>
  </si>
  <si>
    <t>63314</t>
  </si>
  <si>
    <t>Kapitalne pomoći iz državnog proračuna</t>
  </si>
  <si>
    <t>63321</t>
  </si>
  <si>
    <t>Kapitalne pomoći iz županijskih proračuna</t>
  </si>
  <si>
    <t>63322</t>
  </si>
  <si>
    <t>Kapitalne pomoći iz gradskih proračuna</t>
  </si>
  <si>
    <t>63323</t>
  </si>
  <si>
    <t>Kapitalne pomoći iz općinskih proračuna</t>
  </si>
  <si>
    <t>63324</t>
  </si>
  <si>
    <t xml:space="preserve">Tekuće pomoći od HZMO-a, HZZ-a i HZZO-a </t>
  </si>
  <si>
    <t>63414</t>
  </si>
  <si>
    <t>Tekuće pomoći od ostalih izvanproračunskih korisnika državnog proračuna</t>
  </si>
  <si>
    <t>63415</t>
  </si>
  <si>
    <t>Tekuće pomoći od izvanproračunskih korisnika JLP(R)S</t>
  </si>
  <si>
    <t>63416</t>
  </si>
  <si>
    <t xml:space="preserve">Kapitalne pomoći od HZMO-a, HZZ-a i HZZO-a </t>
  </si>
  <si>
    <t>63424</t>
  </si>
  <si>
    <t>Kapitalne pomoći od ostalih izvanproračunskih korisnika državnog proračuna</t>
  </si>
  <si>
    <t>63425</t>
  </si>
  <si>
    <t>Kapitalne pomoći od izvanproračunskih korisnika JLP(R)S</t>
  </si>
  <si>
    <t>63426</t>
  </si>
  <si>
    <t>Tekuće pomoći iz državnog proračuna proračunskim korisnicima proračuna JLP(R)S</t>
  </si>
  <si>
    <t>63612</t>
  </si>
  <si>
    <t>Tekuće pomoći proračunskim korisnicima iz proračuna JLP(R)S koji im nije nadležan</t>
  </si>
  <si>
    <t>63613</t>
  </si>
  <si>
    <t>Kapitalne pomoći iz državnog proračuna proračunskim korisnicima proračuna JLP(R)S</t>
  </si>
  <si>
    <t>63622</t>
  </si>
  <si>
    <t>Kapitalne pomoći proračunskim korisnicima iz proračuna JLP(R)S koji im nije nadležan</t>
  </si>
  <si>
    <t>63623</t>
  </si>
  <si>
    <t>Pomoći iz državnog proračuna po protestiranim jamstvima</t>
  </si>
  <si>
    <t>Pomoći iz županijskih proračuna po protestiranim jamstvima</t>
  </si>
  <si>
    <t>Pomoći iz gradskih proračuna po protestiranim jamstvima</t>
  </si>
  <si>
    <t>Pomoći iz općinskih proračuna po protestiranim jamstvima</t>
  </si>
  <si>
    <t>Pomoći od HZMO-a, HZZ-a i HZZO-a po protestiranim jamstvima</t>
  </si>
  <si>
    <t>Pomoći od ostalih izvanproračunskih korisnika državnog proračuna po protestiranim jamstvima</t>
  </si>
  <si>
    <t>Pomoći od izvanproračunskih korisnika JLP(R)S po protestiranim jamstvima</t>
  </si>
  <si>
    <t>Povrat pomoći danih proračunskim korisnicima državnog proračuna po protestiranim jamstvima</t>
  </si>
  <si>
    <t>Povrat pomoći danih proračunskim korisnicima JLP(R)S po protestiranim jamstvima</t>
  </si>
  <si>
    <t>Povrat pomoći danih županijskim proračunima po protestiranim jamstvima</t>
  </si>
  <si>
    <t>Povrat pomoći danih gradskim proračunima po protestiranim jamstvima</t>
  </si>
  <si>
    <t>Povrat pomoći danih općinskim proračunima po protestiranim jamstvima</t>
  </si>
  <si>
    <t>Povrat pomoći danih HZMO-u, HZZ-u i HZZO-u po protestiranim jamstvima</t>
  </si>
  <si>
    <t>Povrat pomoći danih ostalim izvanproračunskim korisnicima državnog proračuna po protestiranim jamstvima</t>
  </si>
  <si>
    <t>Povrat pomoći danih izvanproračunskim korisnicima JLP(R)S po protestiranim jamstvima</t>
  </si>
  <si>
    <t>Tekuće pomoći iz državnog proračuna temeljem prijenosa EU sredstava</t>
  </si>
  <si>
    <t>63811</t>
  </si>
  <si>
    <t>Tekuće pomoći iz proračuna JLP(R)S temeljem prijenosa EU sredstava</t>
  </si>
  <si>
    <t>63812</t>
  </si>
  <si>
    <t>63813</t>
  </si>
  <si>
    <t>Tekuće pomoći od proračunskog korisnika drugog proračuna temeljem prijenosa EU sredstava</t>
  </si>
  <si>
    <t>63814</t>
  </si>
  <si>
    <t>Tekuće pomoći od izvanproračunskog korisnika temeljem prijenosa EU sredstava</t>
  </si>
  <si>
    <t>Kapitalne pomoći iz državnog proračuna temeljem prijenosa EU sredstava</t>
  </si>
  <si>
    <t>63821</t>
  </si>
  <si>
    <t>Kapitalne pomoći iz proračuna JLP(R)S temeljem prijenosa EU sredstava</t>
  </si>
  <si>
    <t>63822</t>
  </si>
  <si>
    <t>63823</t>
  </si>
  <si>
    <t>Kapitalne pomoći od proračunskog korisnika drugog proračuna temeljem prijenosa EU sredstava</t>
  </si>
  <si>
    <t>63824</t>
  </si>
  <si>
    <t>Kapitalne pomoći od izvanproračunskog korisnika temeljem prijenosa EU sredstava</t>
  </si>
  <si>
    <t>Premije na izdane vrijednosne papire</t>
  </si>
  <si>
    <t>64191</t>
  </si>
  <si>
    <t>64222</t>
  </si>
  <si>
    <t>Prihodi od zakupa poljoprivrednog zemljišta</t>
  </si>
  <si>
    <t>64236</t>
  </si>
  <si>
    <t>Spomenička renta</t>
  </si>
  <si>
    <t>64241</t>
  </si>
  <si>
    <t>Godišnja naknada za upotrebu javnih cesta što se plaća pri registraciji motornih i priključnih vozila</t>
  </si>
  <si>
    <t>64244</t>
  </si>
  <si>
    <t>Naknada za korištenje cestovnog zemljišta</t>
  </si>
  <si>
    <t>Prihodi od kamata na dane zajmove državnom proračunu</t>
  </si>
  <si>
    <t>64371</t>
  </si>
  <si>
    <t>Prihodi od kamata na dane zajmove županijskim proračunima</t>
  </si>
  <si>
    <t>64372</t>
  </si>
  <si>
    <t>Prihodi od kamata na dane zajmove gradskim proračunima</t>
  </si>
  <si>
    <t>64373</t>
  </si>
  <si>
    <t>Prihodi od kamata na dane zajmove općinskim proračunima</t>
  </si>
  <si>
    <t>64374</t>
  </si>
  <si>
    <t>Prihodi od kamata na dane zajmove HZMO-u, HZZ-u i HZZO-u</t>
  </si>
  <si>
    <t>64375</t>
  </si>
  <si>
    <t>Prihodi od kamata na dane zajmove ostalim izvanproračunskim korisnicima državnog proračuna</t>
  </si>
  <si>
    <t>64376</t>
  </si>
  <si>
    <t>Prihodi od kamata na dane zajmove izvanproračunskim korisnicima JLP(R)S</t>
  </si>
  <si>
    <t>64377</t>
  </si>
  <si>
    <t>65141</t>
  </si>
  <si>
    <t>Turistička pristojba</t>
  </si>
  <si>
    <t>65263</t>
  </si>
  <si>
    <t>Premija za osiguranje od požara</t>
  </si>
  <si>
    <t>Sufinanciranje cijene usluge, participacije i slično</t>
  </si>
  <si>
    <t>65264</t>
  </si>
  <si>
    <t>Dopunsko zdravstveno osiguranje</t>
  </si>
  <si>
    <t>65265</t>
  </si>
  <si>
    <t>65267</t>
  </si>
  <si>
    <t>Prihodi s naslova osiguranja, refundacije štete i totalne štete</t>
  </si>
  <si>
    <t>Povrat kapitalnih pomoći danih trgovačkim društvima u javnom sektoru po protestiranim jamstvima</t>
  </si>
  <si>
    <t>Povrat kapitalnih pomoći danih tuzemnim trgovačkim društvima izvan javnog sektora po protestiranim jamstvima</t>
  </si>
  <si>
    <t>Povrat kapitalnih pomoći danih tuzemnim obrtnicima po protestiranim jamstvima</t>
  </si>
  <si>
    <t xml:space="preserve">Povrat kapitalnih pomoći danih inozemnim trgovačkim društvima po protestiranim jamstvima </t>
  </si>
  <si>
    <t xml:space="preserve">Povrat kapitalnih pomoći danih inozemnim obrtnicima po protestiranim jamstvima </t>
  </si>
  <si>
    <t>Otpremnine</t>
  </si>
  <si>
    <t>31214</t>
  </si>
  <si>
    <t>Naknade za bolest, invalidnost i smrtni slučaj</t>
  </si>
  <si>
    <t>31215</t>
  </si>
  <si>
    <t>Naknade za prijevoz na posao i s posla</t>
  </si>
  <si>
    <t>32121</t>
  </si>
  <si>
    <t>32351</t>
  </si>
  <si>
    <t>Zakupnine za zemljišta</t>
  </si>
  <si>
    <t>32361</t>
  </si>
  <si>
    <t>Obvezni i preventivni zdravstveni pregledi zaposlenika</t>
  </si>
  <si>
    <t>32371</t>
  </si>
  <si>
    <t>Autorski honorari</t>
  </si>
  <si>
    <t>32372</t>
  </si>
  <si>
    <t>Ugovori o djelu</t>
  </si>
  <si>
    <t>32377</t>
  </si>
  <si>
    <t>Usluge agencija, studentskog servisa (prijepisi, prijevodi i drugo)</t>
  </si>
  <si>
    <t>32398</t>
  </si>
  <si>
    <t>Naknada za energetsku uslugu</t>
  </si>
  <si>
    <t>Naknade za rad članovima predstavničkih i izvršnih tijela i upravnih vijeća</t>
  </si>
  <si>
    <t>32911</t>
  </si>
  <si>
    <t>32923</t>
  </si>
  <si>
    <t>Premije osiguranja zaposlenih</t>
  </si>
  <si>
    <t>32942</t>
  </si>
  <si>
    <t>Međunarodne članarine</t>
  </si>
  <si>
    <t>32955</t>
  </si>
  <si>
    <t>Novčana naknada poslodavca zbog nezapošljavanja osoba s invaliditetom</t>
  </si>
  <si>
    <t>Kamate za izdane trezorske zapise u zemlji</t>
  </si>
  <si>
    <t>34111</t>
  </si>
  <si>
    <t>Kamate za izdane trezorske zapise u inozemstvu</t>
  </si>
  <si>
    <t>34112</t>
  </si>
  <si>
    <t>Kamate za izdane mjenice u domaćoj valuti</t>
  </si>
  <si>
    <t>34121</t>
  </si>
  <si>
    <t>Kamate za izdane mjenice u stranoj valuti</t>
  </si>
  <si>
    <t>34122</t>
  </si>
  <si>
    <t>Kamate za izdane obveznice u zemlji</t>
  </si>
  <si>
    <t>34131</t>
  </si>
  <si>
    <t>Kamate za izdane obveznice u inozemstvu</t>
  </si>
  <si>
    <t>34132</t>
  </si>
  <si>
    <t>Kamate za ostale vrijednosne papire u zemlji</t>
  </si>
  <si>
    <t>34191</t>
  </si>
  <si>
    <t>Kamate za ostale vrijednosne papire u inozemstvu</t>
  </si>
  <si>
    <t>34192</t>
  </si>
  <si>
    <t>Kamate za primljene zajmove od međunarodnih organizacija</t>
  </si>
  <si>
    <t>34213</t>
  </si>
  <si>
    <t>Kamate za primljene kredite i zajmove od institucija i tijela EU</t>
  </si>
  <si>
    <t>34214</t>
  </si>
  <si>
    <t>Kamate za primljene zajmove od inozemnih vlada u EU</t>
  </si>
  <si>
    <t>34215</t>
  </si>
  <si>
    <t>Kamate za primljene zajmove od inozemnih vlada izvan EU</t>
  </si>
  <si>
    <t>34216</t>
  </si>
  <si>
    <t>Kamate za primljene kredite od kreditnih institucija u javnom sektoru</t>
  </si>
  <si>
    <t>34222</t>
  </si>
  <si>
    <t>Kamate za primljene zajmove od osiguravajućih društava u javnom sektoru</t>
  </si>
  <si>
    <t>34223</t>
  </si>
  <si>
    <t>Kamate za primljene zajmove od ostalih financijskih institucija u javnom sektoru</t>
  </si>
  <si>
    <t>34224</t>
  </si>
  <si>
    <t>Kamate za primljene kredite od tuzemnih kreditnih institucija izvan javnog sektora</t>
  </si>
  <si>
    <t>34233</t>
  </si>
  <si>
    <t>Kamate za primljene zajmove od tuzemnih osiguravajućih društava izvan javnog sektora</t>
  </si>
  <si>
    <t>34234</t>
  </si>
  <si>
    <t>Kamate za primljene zajmove od ostalih tuzemnih financijskih institucija izvan javnog sektora</t>
  </si>
  <si>
    <t>34235</t>
  </si>
  <si>
    <t>Kamate za primljene kredite od inozemnih kreditnih institucija</t>
  </si>
  <si>
    <t>34236</t>
  </si>
  <si>
    <t>Kamate za primljene zajmove od inozemnih osiguravajućih društava</t>
  </si>
  <si>
    <t>34237</t>
  </si>
  <si>
    <t>Kamate za primljene zajmove od ostalih inozemnih financijskih institucija</t>
  </si>
  <si>
    <t>34238</t>
  </si>
  <si>
    <t>Kamate za primljene zajmove od tuzemnih trgovačkih društava izvan javnog sektora</t>
  </si>
  <si>
    <t>34273</t>
  </si>
  <si>
    <t>Kamate za primljene zajmove od tuzemnih obrtnika</t>
  </si>
  <si>
    <t>34274</t>
  </si>
  <si>
    <t>Kamate za primljene zajmove od inozemnih trgovačkih društava</t>
  </si>
  <si>
    <t>34275</t>
  </si>
  <si>
    <t>Kamate za primljene zajmove od državnog proračuna</t>
  </si>
  <si>
    <t>34281</t>
  </si>
  <si>
    <t>Kamate za primljene zajmove od županijskih proračuna</t>
  </si>
  <si>
    <t>34282</t>
  </si>
  <si>
    <t>Kamate za primljene zajmove od gradskih proračuna</t>
  </si>
  <si>
    <t>34283</t>
  </si>
  <si>
    <t>Kamate za primljene zajmove od općinskih proračuna</t>
  </si>
  <si>
    <t>34284</t>
  </si>
  <si>
    <t>Kamate za primljene zajmove od HZMO-a, HZZ-a, HZZO-a</t>
  </si>
  <si>
    <t>34285</t>
  </si>
  <si>
    <t>Kamate za primljene zajmove od ostalih izvanproračunskih korisnika državnog proračuna</t>
  </si>
  <si>
    <t>34286</t>
  </si>
  <si>
    <t xml:space="preserve">Kamate za primljene zajmove od izvanproračunskih korisnika JLP(R)S </t>
  </si>
  <si>
    <t>34287</t>
  </si>
  <si>
    <t>Diskont na izdane vrijednosne papire</t>
  </si>
  <si>
    <t>34341</t>
  </si>
  <si>
    <t>Subvencije poljoprivrednicima</t>
  </si>
  <si>
    <t>35231</t>
  </si>
  <si>
    <t>Subvencije obrtnicima</t>
  </si>
  <si>
    <t>35232</t>
  </si>
  <si>
    <t>Tekuće pomoći državnom proračunu</t>
  </si>
  <si>
    <t>36313</t>
  </si>
  <si>
    <t>Tekuće pomoći županijskim proračunima</t>
  </si>
  <si>
    <t>36314</t>
  </si>
  <si>
    <t>Tekuće pomoći gradskim proračunima</t>
  </si>
  <si>
    <t>36315</t>
  </si>
  <si>
    <t>Tekuće pomoći općinskim proračunima</t>
  </si>
  <si>
    <t>36316</t>
  </si>
  <si>
    <t>Tekuće pomoći HZMO-u, HZZ-u i HZZO-u</t>
  </si>
  <si>
    <t>36317</t>
  </si>
  <si>
    <t>Tekuće pomoći ostalim izvanproračunskim korisnicima državnog proračuna</t>
  </si>
  <si>
    <t>36318</t>
  </si>
  <si>
    <t>Tekuće pomoći izvanproračunskim korisnicima JLP(R)S</t>
  </si>
  <si>
    <t>36319</t>
  </si>
  <si>
    <t>Kapitalne pomoći državnom proračunu</t>
  </si>
  <si>
    <t>36323</t>
  </si>
  <si>
    <t>Kapitalne pomoći županijskim proračunima</t>
  </si>
  <si>
    <t>36324</t>
  </si>
  <si>
    <t>Kapitalne pomoći gradskim proračunima</t>
  </si>
  <si>
    <t>36325</t>
  </si>
  <si>
    <t>Kapitalne pomoći općinskim proračunima</t>
  </si>
  <si>
    <t>36326</t>
  </si>
  <si>
    <t>Kapitalne pomoći HZMO-u, HZZ-u i HZZO-u</t>
  </si>
  <si>
    <t>36327</t>
  </si>
  <si>
    <t>Kapitalne pomoći ostalim izvanproračunskim korisnicima državnog proračuna</t>
  </si>
  <si>
    <t>36328</t>
  </si>
  <si>
    <t>Kapitalne pomoći izvanproračunskim korisnicima JLP(R)S</t>
  </si>
  <si>
    <t>36329</t>
  </si>
  <si>
    <t>36351</t>
  </si>
  <si>
    <t>Pomoći županijskim proračunima po protestiranim jamstvima</t>
  </si>
  <si>
    <t>36352</t>
  </si>
  <si>
    <t>Pomoći gradskim proračunima po protestiranim jamstvima</t>
  </si>
  <si>
    <t>36353</t>
  </si>
  <si>
    <t>Pomoći općinskim proračunima po protestiranim jamstvima</t>
  </si>
  <si>
    <t>36354</t>
  </si>
  <si>
    <t>Pomoći HZMO-u, HZZ-u i HZZO-u po protestiranim jamstvima</t>
  </si>
  <si>
    <t>36355</t>
  </si>
  <si>
    <t>Pomoći ostalim izvanproračunskim korisnicima državnog proračuna po protestiranim jamstvima</t>
  </si>
  <si>
    <t>36356</t>
  </si>
  <si>
    <t>Pomoći izvanproračunskim korisnicima JLP(R)S po protestiranim jamstvima</t>
  </si>
  <si>
    <t>36361</t>
  </si>
  <si>
    <t>Povrat pomoći primljenih iz državnog proračuna po protestiranim jamstvima</t>
  </si>
  <si>
    <t>36362</t>
  </si>
  <si>
    <t>Povrat pomoći primljenih iz županijskih proračuna po protestiranim jamstvima</t>
  </si>
  <si>
    <t>36363</t>
  </si>
  <si>
    <t>Povrat pomoći primljenih iz gradskih proračuna po protestiranim jamstvima</t>
  </si>
  <si>
    <t>36364</t>
  </si>
  <si>
    <t>Povrat pomoći primljenih iz općinskih proračuna po protestiranim jamstvima</t>
  </si>
  <si>
    <t>36365</t>
  </si>
  <si>
    <t>Povrat pomoći primljenih od HZMO-a, HZZ-a i HZZO-a po protestiranim jamstvima</t>
  </si>
  <si>
    <t>36366</t>
  </si>
  <si>
    <t>Povrat pomoći primljenih od ostalih izvanproračunskih korisnika državnog proračuna po protestiranim jamstvima</t>
  </si>
  <si>
    <t>36367</t>
  </si>
  <si>
    <t>Povrat pomoći primljenih od izvanproračunskih korisnika JLP(R)S po protestiranim jamstvima</t>
  </si>
  <si>
    <t>Tekuće pomoći izravnanja za decentralizirane funkcije županijskim proračunima</t>
  </si>
  <si>
    <t>36512</t>
  </si>
  <si>
    <t>Tekuće pomoći izravnanja za decentralizirane funkcije gradskim proračunima</t>
  </si>
  <si>
    <t>36513</t>
  </si>
  <si>
    <t>Tekuće pomoći izravnanja za decentralizirane funkcije općinskim proračunima</t>
  </si>
  <si>
    <t>36521</t>
  </si>
  <si>
    <t>Kapitalne pomoći izravnanja za decentralizirane funkcije županijskim proračunima</t>
  </si>
  <si>
    <t>36522</t>
  </si>
  <si>
    <t>Kapitalne pomoći izravnanja za decentralizirane funkcije gradskim proračunima</t>
  </si>
  <si>
    <t>36523</t>
  </si>
  <si>
    <t>Kapitalne pomoći izravnanja za decentralizirane funkcije općinskim proračunima</t>
  </si>
  <si>
    <t>36531</t>
  </si>
  <si>
    <t>Pomoći fiskalnog izravnanja županijskim proračunima</t>
  </si>
  <si>
    <t>36532</t>
  </si>
  <si>
    <t>Pomoći fiskalnog izravnanja gradskim proračunima</t>
  </si>
  <si>
    <t>36533</t>
  </si>
  <si>
    <t>Pomoći fiskalnog izravnanja općinskim proračunima</t>
  </si>
  <si>
    <t>36631</t>
  </si>
  <si>
    <t>Pomoći proračunskim korisnicima državnog proračuna po protestiranim jamstvima</t>
  </si>
  <si>
    <t>36632</t>
  </si>
  <si>
    <t>Pomoći proračunskim korisnicima JLP(R)S po protestiranim jamstvima</t>
  </si>
  <si>
    <t>36811</t>
  </si>
  <si>
    <t>Tekuće pomoći proračunskim korisnicima državnog proračuna temeljem prijenosa EU sredstava</t>
  </si>
  <si>
    <t>36812</t>
  </si>
  <si>
    <t>Tekuće pomoći proračunskim korisnicima županijskih proračuna temeljem prijenosa EU sredstava</t>
  </si>
  <si>
    <t>36813</t>
  </si>
  <si>
    <t>Tekuće pomoći proračunskim korisnicima gradskih proračuna temeljem prijenosa EU sredstava</t>
  </si>
  <si>
    <t>36814</t>
  </si>
  <si>
    <t>Tekuće pomoći proračunskim korisnicima općinskih proračuna temeljem prijenosa EU sredstava</t>
  </si>
  <si>
    <t>36815</t>
  </si>
  <si>
    <t>Tekuće pomoći županijskim proračunima temeljem prijenosa EU sredstava</t>
  </si>
  <si>
    <t>36816</t>
  </si>
  <si>
    <t>Tekuće pomoći gradskim proračunima temeljem prijenosa EU sredstava</t>
  </si>
  <si>
    <t>36817</t>
  </si>
  <si>
    <t>Tekuće pomoći općinskim proračunima temeljem prijenosa EU sredstava</t>
  </si>
  <si>
    <t>36818</t>
  </si>
  <si>
    <t>Tekuće pomoći izvanproračunskim korisnicima državnog proračuna temeljem prijenosa EU sredstava</t>
  </si>
  <si>
    <t>36819</t>
  </si>
  <si>
    <t>Tekuće pomoći izvanproračunskim korisnicima JLP(R)S temeljem prijenosa EU sredstava</t>
  </si>
  <si>
    <t>36821</t>
  </si>
  <si>
    <t>Kapitalne pomoći proračunskim korisnicima državnog proračuna temeljem prijenosa EU sredstava</t>
  </si>
  <si>
    <t>36822</t>
  </si>
  <si>
    <t>Kapitalne pomoći proračunskim korisnicima županijskih proračuna temeljem prijenosa EU sredstava</t>
  </si>
  <si>
    <t>36823</t>
  </si>
  <si>
    <t>Kapitalne pomoći proračunskim korisnicima gradskih proračuna temeljem prijenosa EU sredstava</t>
  </si>
  <si>
    <t>36824</t>
  </si>
  <si>
    <t>Kapitalne pomoći proračunskim korisnicima općinskih proračuna temeljem prijenosa EU sredstava</t>
  </si>
  <si>
    <t>36825</t>
  </si>
  <si>
    <t>Kapitalne pomoći županijskim proračunima temeljem prijenosa EU sredstava</t>
  </si>
  <si>
    <t>36826</t>
  </si>
  <si>
    <t>Kapitalne pomoći gradskim proračunima temeljem prijenosa EU sredstava</t>
  </si>
  <si>
    <t>36827</t>
  </si>
  <si>
    <t>Kapitalne pomoći općinskim proračunima temeljem prijenosa EU sredstava</t>
  </si>
  <si>
    <t>36828</t>
  </si>
  <si>
    <t>Kapitalne pomoći izvanproračunskim korisnicima državnog proračuna temeljem prijenosa EU sredstava</t>
  </si>
  <si>
    <t>36829</t>
  </si>
  <si>
    <t>Kapitalne pomoći izvanproračunskim korisnicima JLP(R)S temeljem prijenosa EU sredstava</t>
  </si>
  <si>
    <t>37131</t>
  </si>
  <si>
    <t>Naknade za bolest i invaliditet</t>
  </si>
  <si>
    <t>37132</t>
  </si>
  <si>
    <t>Naknade za zdravstvenu zaštitu u inozemstvu</t>
  </si>
  <si>
    <t>37139</t>
  </si>
  <si>
    <t>Ostale naknade na temelju osiguranja u novcu</t>
  </si>
  <si>
    <t>37141</t>
  </si>
  <si>
    <t xml:space="preserve">Medicinske (zdravstvene) usluge </t>
  </si>
  <si>
    <t>37143</t>
  </si>
  <si>
    <t>Farmaceutski proizvodi</t>
  </si>
  <si>
    <t>37144</t>
  </si>
  <si>
    <t>Pomoć i njega u kući</t>
  </si>
  <si>
    <t>37149</t>
  </si>
  <si>
    <t>Ostale naknade na temelju osiguranja u naravi</t>
  </si>
  <si>
    <t>37211</t>
  </si>
  <si>
    <t>Naknade za dječji doplatak</t>
  </si>
  <si>
    <t>37212</t>
  </si>
  <si>
    <t>Pomoć obiteljima i kućanstvima</t>
  </si>
  <si>
    <t>37213</t>
  </si>
  <si>
    <t>Pomoć osobama s invaliditetom</t>
  </si>
  <si>
    <t>37214</t>
  </si>
  <si>
    <t>Naknade za mirovine i dodatke - posebni propis</t>
  </si>
  <si>
    <t>Stipendije i školarine</t>
  </si>
  <si>
    <t>37215</t>
  </si>
  <si>
    <t>Naknade za pomoć bivšim političkim zatvorenicima i neosnovano pritvorenim osobama</t>
  </si>
  <si>
    <t>37216</t>
  </si>
  <si>
    <t>Porodiljne naknade i oprema za novorođenčad</t>
  </si>
  <si>
    <t>37217</t>
  </si>
  <si>
    <t>Pomoć nezaposlenim osobama</t>
  </si>
  <si>
    <t>37218</t>
  </si>
  <si>
    <t>Ostale naknade iz proračuna u novcu</t>
  </si>
  <si>
    <t>37219</t>
  </si>
  <si>
    <t>Sufinanciranje cijene prijevoza</t>
  </si>
  <si>
    <t>37221</t>
  </si>
  <si>
    <t>37222</t>
  </si>
  <si>
    <t>37223</t>
  </si>
  <si>
    <t>Stanovanje</t>
  </si>
  <si>
    <t>37224</t>
  </si>
  <si>
    <t>Prehrana</t>
  </si>
  <si>
    <t>37229</t>
  </si>
  <si>
    <t>Ostale naknade iz proračuna u naravi</t>
  </si>
  <si>
    <t>Tekuće donacije građanima i kućanstvima</t>
  </si>
  <si>
    <t>38117</t>
  </si>
  <si>
    <t>Kapitalne pomoći trgovačkim društvima u javnom sektoru</t>
  </si>
  <si>
    <t>38612</t>
  </si>
  <si>
    <t>Kapitalne pomoći kreditnim institucijama u javnom sektoru</t>
  </si>
  <si>
    <t>38613</t>
  </si>
  <si>
    <t>Kapitalne pomoći osiguravajućim društvima u javnom sektoru</t>
  </si>
  <si>
    <t>38614</t>
  </si>
  <si>
    <t>Kapitalne pomoći ostalim financijskim institucijama u javnom sektoru</t>
  </si>
  <si>
    <t>38615</t>
  </si>
  <si>
    <t>Kapitalne pomoći trgovačkim društvima izvan javnog sektora</t>
  </si>
  <si>
    <t>38622</t>
  </si>
  <si>
    <t>Kapitalne pomoći kreditnim institucijama izvan javnog sektora</t>
  </si>
  <si>
    <t>38623</t>
  </si>
  <si>
    <t>Kapitalne pomoći osiguravajućim društvima izvan javnog sektora</t>
  </si>
  <si>
    <t>38624</t>
  </si>
  <si>
    <t>Kapitalne pomoći ostalim financijskim institucijama izvan javnog sektora</t>
  </si>
  <si>
    <t>38625</t>
  </si>
  <si>
    <t>38626</t>
  </si>
  <si>
    <t>Kapitalne pomoći zadrugama</t>
  </si>
  <si>
    <t>Kapitalne pomoći poljoprivrednicima</t>
  </si>
  <si>
    <t>38631</t>
  </si>
  <si>
    <t>Kapitalne pomoći obrtnicima</t>
  </si>
  <si>
    <t>38632</t>
  </si>
  <si>
    <t xml:space="preserve">Kapitalne pomoći subjektima u javnom sektoru iz EU sredstava </t>
  </si>
  <si>
    <t>38641</t>
  </si>
  <si>
    <t>38642</t>
  </si>
  <si>
    <t xml:space="preserve">Kapitalne pomoći subjektima izvan javnog sektora iz EU sredstava </t>
  </si>
  <si>
    <t>38651</t>
  </si>
  <si>
    <t>Kapitalne pomoći trgovačkim društvima u javnom sektoru po protestiranim jamstvima</t>
  </si>
  <si>
    <t>38652</t>
  </si>
  <si>
    <t>Kapitalne pomoći tuzemnim trgovačkim društvima izvan javnog sektora po protestiranim jamstvima</t>
  </si>
  <si>
    <t>38653</t>
  </si>
  <si>
    <t>Kapitalne pomoći tuzemnim obrtnicima po protestiranim jamstvima</t>
  </si>
  <si>
    <t>Povrat zajmova danih neprofitnim organizacijama, građanima i kućanstvima u tuzemstvu – dugoročni</t>
  </si>
  <si>
    <t>81212</t>
  </si>
  <si>
    <t>Povrat zajmova danih kreditnim institucijama u javnom sektoru – dugoročni</t>
  </si>
  <si>
    <t>81322</t>
  </si>
  <si>
    <t>Povrat zajmova danih osiguravajućim društvima u javnom sektoru – dugoročni</t>
  </si>
  <si>
    <t>81332</t>
  </si>
  <si>
    <t>Povrat zajmova danih ostalim financijskim institucijama u javnom sektoru – dugoročni</t>
  </si>
  <si>
    <t>81342</t>
  </si>
  <si>
    <t>Povrat zajmova danih trgovačkim društvima u javnom sektoru – kratkoročni</t>
  </si>
  <si>
    <t>81411</t>
  </si>
  <si>
    <t>Povrat zajmova danih trgovačkim društvima u javnom sektoru – dugoročni</t>
  </si>
  <si>
    <t>81412</t>
  </si>
  <si>
    <t>Povrat zajmova danih tuzemnim kreditnim institucijama izvan javnog sektora – dugoročni</t>
  </si>
  <si>
    <t>81532</t>
  </si>
  <si>
    <t>Povrat zajmova danih tuzemnim osiguravajućim društvima izvan javnog sektora – dugoročni</t>
  </si>
  <si>
    <t>81542</t>
  </si>
  <si>
    <t>Povrat zajmova danih ostalim tuzemnim financijskim institucijama izvan javnog sektora - dugoročni</t>
  </si>
  <si>
    <t>81552</t>
  </si>
  <si>
    <t>Povrat zajmova danih tuzemnim trgovačkim društvima izvan javnog sektora - kratkoročni</t>
  </si>
  <si>
    <t>81631</t>
  </si>
  <si>
    <t>Povrat zajmova danih tuzemnim trgovačkim društvima izvan javnog sektora - dugoročni</t>
  </si>
  <si>
    <t>81632</t>
  </si>
  <si>
    <t>Povrat zajmova danih tuzemnim obrtnicima - kratkoročni</t>
  </si>
  <si>
    <t>81641</t>
  </si>
  <si>
    <t>Povrat zajmova danih tuzemnim obrtnicima - dugoročni</t>
  </si>
  <si>
    <t>81642</t>
  </si>
  <si>
    <t>Povrat zajmova danih državnom proračunu - kratkoročni</t>
  </si>
  <si>
    <t>81711</t>
  </si>
  <si>
    <t>Povrat zajmova danih državnom proračunu - dugoročni</t>
  </si>
  <si>
    <t>81712</t>
  </si>
  <si>
    <t>Povrat zajmova danih županijskim proračunima - kratkoročni</t>
  </si>
  <si>
    <t>81721</t>
  </si>
  <si>
    <t>Povrat zajmova danih županijskim proračunima - dugoročni</t>
  </si>
  <si>
    <t>81722</t>
  </si>
  <si>
    <t>Povrat zajmova danih gradskim proračunima - kratkoročni</t>
  </si>
  <si>
    <t>81731</t>
  </si>
  <si>
    <t>Povrat zajmova danih gradskim proračunima - dugoročni</t>
  </si>
  <si>
    <t>81732</t>
  </si>
  <si>
    <t>Povrat zajmova danih općinskim proračunima - kratkoročni</t>
  </si>
  <si>
    <t>81741</t>
  </si>
  <si>
    <t>Povrat zajmova danih općinskim proračunima - dugoročni</t>
  </si>
  <si>
    <t>81742</t>
  </si>
  <si>
    <t>Povrat zajmova danih HZMO-u, HZZ-u i HZZO-u - kratkoročni</t>
  </si>
  <si>
    <t>81751</t>
  </si>
  <si>
    <t>Povrat zajmova danih HZMO-u, HZZ-u i HZZO-u - dugoročni</t>
  </si>
  <si>
    <t>81752</t>
  </si>
  <si>
    <t>Povrat zajmova danih ostalim izvanproračunskim korisnicima državnog proračuna - kratkoročni</t>
  </si>
  <si>
    <t>81761</t>
  </si>
  <si>
    <t>Povrat zajmova danih ostalim izvanproračunskim korisnicima državnog proračuna - dugoročni</t>
  </si>
  <si>
    <t>81762</t>
  </si>
  <si>
    <t>Povrat zajmova danih izvanproračunskim korisnicima JLP(R)S - kratkoročni</t>
  </si>
  <si>
    <t>81771</t>
  </si>
  <si>
    <t>Povrat zajmova danih izvanproračunskim korisnicima JLP(R)S - dugoročni</t>
  </si>
  <si>
    <t>81772</t>
  </si>
  <si>
    <t>Ostali vrijednosni papiri - tuzemni - dugoročni</t>
  </si>
  <si>
    <t>82412</t>
  </si>
  <si>
    <t>Primljeni zajmovi od međunarodnih organizacija - dugoročni</t>
  </si>
  <si>
    <t>84132</t>
  </si>
  <si>
    <t>Primljeni krediti i zajmovi od institucija i tijela EU - dugoročni</t>
  </si>
  <si>
    <t>84142</t>
  </si>
  <si>
    <t>Primljeni zajmovi od inozemnih vlada u EU - dugoročni</t>
  </si>
  <si>
    <t>84152</t>
  </si>
  <si>
    <t>Primljeni zajmovi od inozemnih vlada izvan EU - dugoročni</t>
  </si>
  <si>
    <t>84162</t>
  </si>
  <si>
    <t>Primljeni krediti od kreditnih institucija u javnom sektoru - kratkoročni</t>
  </si>
  <si>
    <t>84221</t>
  </si>
  <si>
    <t>Primljeni krediti od kreditnih institucija u javnom sektoru - dugoročni</t>
  </si>
  <si>
    <t>84222</t>
  </si>
  <si>
    <t>84223</t>
  </si>
  <si>
    <t>Primljeni financijski najam od kreditnih institucija u javnom sektoru</t>
  </si>
  <si>
    <t>Primljeni zajmovi od osiguravajućih društava u javnom sektoru - dugoročni</t>
  </si>
  <si>
    <t>84232</t>
  </si>
  <si>
    <t>Primljeni zajmovi od ostalih financijskih institucija u javnom sektoru - dugoročni</t>
  </si>
  <si>
    <t>84242</t>
  </si>
  <si>
    <t>84243</t>
  </si>
  <si>
    <t>Primljeni financijski najam od ostalih financijskih institucija u javnom sektoru</t>
  </si>
  <si>
    <t>Primljeni zajmovi od trgovačkih društava u javnom sektoru - dugoročni</t>
  </si>
  <si>
    <t>84312</t>
  </si>
  <si>
    <t>Primljeni krediti od tuzemnih kreditnih institucija izvan javnog sektora - kratkoročni</t>
  </si>
  <si>
    <t>84431</t>
  </si>
  <si>
    <t>Primljeni krediti od tuzemnih kreditnih institucija izvan javnog sektora - dugoročni</t>
  </si>
  <si>
    <t>84432</t>
  </si>
  <si>
    <t>84433</t>
  </si>
  <si>
    <t>Primljeni financijski najam od tuzemnih kreditnih institucija izvan javnog sektora</t>
  </si>
  <si>
    <t>Primljeni zajmovi od tuzemnih osiguravajućih društava izvan javnog sektora - dugoročni</t>
  </si>
  <si>
    <t>84442</t>
  </si>
  <si>
    <t>Primljeni zajmovi od ostalih tuzemnih financijskih institucija izvan javnog sektora - dugoročni</t>
  </si>
  <si>
    <t>84452</t>
  </si>
  <si>
    <t>84453</t>
  </si>
  <si>
    <t>Primljeni financijski najam od ostalih tuzemnih financijskih institucija izvan javnog sektora</t>
  </si>
  <si>
    <t>Primljeni krediti od inozemnih kreditnih institucija - kratkoročni</t>
  </si>
  <si>
    <t>84461</t>
  </si>
  <si>
    <t>Primljeni krediti od inozemnih kreditnih institucija - dugoročni</t>
  </si>
  <si>
    <t>84462</t>
  </si>
  <si>
    <t>84463</t>
  </si>
  <si>
    <t>Primljeni financijski najam od inozemnih kreditnih institucija</t>
  </si>
  <si>
    <t>Primljeni zajmovi od inozemnih osiguravajućih društava - dugoročni</t>
  </si>
  <si>
    <t>84472</t>
  </si>
  <si>
    <t>Primljeni zajmovi od ostalih inozemnih financijskih institucija - dugoročni</t>
  </si>
  <si>
    <t>84482</t>
  </si>
  <si>
    <t>84483</t>
  </si>
  <si>
    <t>Primljeni financijski najam od ostalih inozemnih financijskih institucija</t>
  </si>
  <si>
    <t>Primljeni zajmovi od tuzemnih trgovačkih društava izvan javnog sektora - dugoročni</t>
  </si>
  <si>
    <t>84532</t>
  </si>
  <si>
    <t>Primljeni zajmovi od tuzemnih obrtnika - dugoročni</t>
  </si>
  <si>
    <t>84542</t>
  </si>
  <si>
    <t>Primljeni zajmovi od inozemnih trgovačkih društava - dugoročni</t>
  </si>
  <si>
    <t>84552</t>
  </si>
  <si>
    <t>Primljeni zajmovi od državnog proračuna - kratkoročni</t>
  </si>
  <si>
    <t>84711</t>
  </si>
  <si>
    <t>Primljeni zajmovi od državnog proračuna - dugoročni</t>
  </si>
  <si>
    <t>84712</t>
  </si>
  <si>
    <t>Primljeni zajmovi od županijskih proračuna - kratkoročni</t>
  </si>
  <si>
    <t>84721</t>
  </si>
  <si>
    <t>Primljeni zajmovi od županijskih proračuna - dugoročni</t>
  </si>
  <si>
    <t>84722</t>
  </si>
  <si>
    <t>Primljeni zajmovi od gradskih proračuna - kratkoročni</t>
  </si>
  <si>
    <t>84731</t>
  </si>
  <si>
    <t>Primljeni zajmovi od gradskih proračuna - dugoročni</t>
  </si>
  <si>
    <t>84732</t>
  </si>
  <si>
    <t>Primljeni zajmovi od općinskih proračuna - kratkoročni</t>
  </si>
  <si>
    <t>84741</t>
  </si>
  <si>
    <t>Primljeni zajmovi od općinskih proračuna - dugoročni</t>
  </si>
  <si>
    <t>84742</t>
  </si>
  <si>
    <t>Primljeni zajmovi od HZMO-a, HZZ-a i HZZO-a - kratkoročni</t>
  </si>
  <si>
    <t>84751</t>
  </si>
  <si>
    <t>Primljeni zajmovi od HZMO-a, HZZ-a i HZZO-a - dugoročni</t>
  </si>
  <si>
    <t>84752</t>
  </si>
  <si>
    <t>Primljeni zajmovi od ostalih izvanproračunskih korisnika državnog proračuna - kratkoročni</t>
  </si>
  <si>
    <t>84761</t>
  </si>
  <si>
    <t>Primljeni zajmovi od ostalih izvanproračunskih korisnika državnog proračuna - dugoročni</t>
  </si>
  <si>
    <t>84762</t>
  </si>
  <si>
    <t>84771</t>
  </si>
  <si>
    <t>Primljeni zajmovi od izvanproračunskih korisnika JLP(R)S - kratkoročni</t>
  </si>
  <si>
    <t>84772</t>
  </si>
  <si>
    <t>Primljeni zajmovi od izvanproračunskih korisnika JLP(R)S - dugoročni</t>
  </si>
  <si>
    <t>Ostali tuzemni vrijednosni papiri - dugoročni</t>
  </si>
  <si>
    <t>85412</t>
  </si>
  <si>
    <t>Dani zajmovi neprofitnim organizacijama, građanima i kućanstvima u tuzemstvu – dugoročni</t>
  </si>
  <si>
    <t>51212</t>
  </si>
  <si>
    <t>Dani zajmovi kreditnim institucijama u javnom sektoru – dugoročni</t>
  </si>
  <si>
    <t>51322</t>
  </si>
  <si>
    <t>Dani zajmovi osiguravajućim društvima u javnom sektoru – dugoročni</t>
  </si>
  <si>
    <t>51332</t>
  </si>
  <si>
    <t>Dani zajmovi ostalim financijskim institucijama u javnom sektoru – dugoročni</t>
  </si>
  <si>
    <t>51342</t>
  </si>
  <si>
    <t>Dani zajmovi trgovačkim društvima u javnom sektoru – kratkoročni</t>
  </si>
  <si>
    <t>51411</t>
  </si>
  <si>
    <t>Dani zajmovi trgovačkim društvima u javnom sektoru – dugoročni</t>
  </si>
  <si>
    <t>51412</t>
  </si>
  <si>
    <t>Dani zajmovi tuzemnim kreditnim institucijama izvan javnog sektora – dugoročni</t>
  </si>
  <si>
    <t>51532</t>
  </si>
  <si>
    <t>Dani zajmovi tuzemnim osiguravajućim društvima izvan javnog sektora – dugoročni</t>
  </si>
  <si>
    <t>51542</t>
  </si>
  <si>
    <t>Dani zajmovi ostalim tuzemnim financijskim institucijama izvan javnog sektora – dugoročni</t>
  </si>
  <si>
    <t>51552</t>
  </si>
  <si>
    <t>Dani zajmovi tuzemnim trgovačkim društvima izvan javnog sektora – kratkoročni</t>
  </si>
  <si>
    <t>51631</t>
  </si>
  <si>
    <t>Dani zajmovi tuzemnim trgovačkim društvima izvan javnog sektora – dugoročni</t>
  </si>
  <si>
    <t>51632</t>
  </si>
  <si>
    <t>Dani zajmovi tuzemnim obrtnicima – kratkoročni</t>
  </si>
  <si>
    <t>51641</t>
  </si>
  <si>
    <t>Dani zajmovi tuzemnim obrtnicima – dugoročni</t>
  </si>
  <si>
    <t>51642</t>
  </si>
  <si>
    <t>Dani zajmovi državnom proračunu – kratkoročni</t>
  </si>
  <si>
    <t>51711</t>
  </si>
  <si>
    <t>Dani zajmovi državnom proračunu – dugoročni</t>
  </si>
  <si>
    <t>51712</t>
  </si>
  <si>
    <t>Dani zajmovi županijskim proračunima – kratkoročni</t>
  </si>
  <si>
    <t>51721</t>
  </si>
  <si>
    <t>Dani zajmovi županijskim proračunima – dugoročni</t>
  </si>
  <si>
    <t>51722</t>
  </si>
  <si>
    <t>Dani zajmovi gradskim proračunima – kratkoročni</t>
  </si>
  <si>
    <t>51731</t>
  </si>
  <si>
    <t>Dani zajmovi gradskim proračunima – dugoročni</t>
  </si>
  <si>
    <t>51732</t>
  </si>
  <si>
    <t>Dani zajmovi općinskim proračunima – kratkoročni</t>
  </si>
  <si>
    <t>51741</t>
  </si>
  <si>
    <t>Dani zajmovi općinskim proračunima – dugoročni</t>
  </si>
  <si>
    <t>51742</t>
  </si>
  <si>
    <t>Dani zajmovi HZMO-u, HZZ-u i HZZO-u – kratkoročni</t>
  </si>
  <si>
    <t>51751</t>
  </si>
  <si>
    <t>Dani zajmovi HZMO-u, HZZ-u i HZZO-u – dugoročni</t>
  </si>
  <si>
    <t>51752</t>
  </si>
  <si>
    <t>Dani zajmovi ostalim izvanproračunskim korisnicima državnog proračuna – kratkoročni</t>
  </si>
  <si>
    <t>51761</t>
  </si>
  <si>
    <t>Dani zajmovi ostalim izvanproračunskim korisnicima državnog proračuna – dugoročni</t>
  </si>
  <si>
    <t>51762</t>
  </si>
  <si>
    <t>Dani zajmovi izvanproračunskim korisnicima JLP(R)S – kratkoročni</t>
  </si>
  <si>
    <t>51771</t>
  </si>
  <si>
    <t>Dani zajmovi izvanproračunskim korisnicima JLP(R)S – dugoročni</t>
  </si>
  <si>
    <t>51772</t>
  </si>
  <si>
    <t>Otplata glavnice primljenih zajmova od međunarodnih organizacija – dugoročnih</t>
  </si>
  <si>
    <t>54132</t>
  </si>
  <si>
    <t>Otplata glavnice primljenih kredita i zajmova od institucija i tijela EU – dugoročnih</t>
  </si>
  <si>
    <t>54142</t>
  </si>
  <si>
    <t>Otplata glavnice primljenih zajmova od inozemnih vlada u EU – dugoročnih</t>
  </si>
  <si>
    <t>54152</t>
  </si>
  <si>
    <t>Otplata glavnice primljenih zajmova od inozemnih vlada izvan EU – dugoročnih</t>
  </si>
  <si>
    <t>54162</t>
  </si>
  <si>
    <t>Otplata glavnice primljenih kredita od kreditnih institucija u javnom sektoru – kratkoročnih</t>
  </si>
  <si>
    <t>54221</t>
  </si>
  <si>
    <t>Otplata glavnice primljenih kredita od kreditnih institucija u javnom sektoru – dugoročnih</t>
  </si>
  <si>
    <t>54222</t>
  </si>
  <si>
    <t>54223</t>
  </si>
  <si>
    <t>Otplata glavnice po financijskom najmu od kreditnih institucija u javnom sektoru</t>
  </si>
  <si>
    <t>Otplata glavnice primljenih zajmova od osiguravajućih društava u javnom sektoru – dugoročnih</t>
  </si>
  <si>
    <t>54232</t>
  </si>
  <si>
    <t>Otplata glavnice primljenih zajmova od ostalih financijskih institucija u javnom sektoru – dugoročnih</t>
  </si>
  <si>
    <t>54242</t>
  </si>
  <si>
    <t>54243</t>
  </si>
  <si>
    <t>Otplata glavnice po financijskom najmu od ostalih financijskih institucija u javnom sektoru</t>
  </si>
  <si>
    <t>Otplata glavnice primljenih zajmova od trgovačkih društava u javnom sektoru – dugoročnih</t>
  </si>
  <si>
    <t>54312</t>
  </si>
  <si>
    <t>Otplata glavnice primljenih kredita od tuzemnih kreditnih institucija izvan javnog sektora – kratkoročnih</t>
  </si>
  <si>
    <t>54431</t>
  </si>
  <si>
    <t>Otplata glavnice primljenih kredita od tuzemnih kreditnih institucija izvan javnog sektora – dugoročnih</t>
  </si>
  <si>
    <t>54432</t>
  </si>
  <si>
    <t>54433</t>
  </si>
  <si>
    <t>Otplata glavnice po financijskom najmu od tuzemnih kreditnih institucija izvan javnog sektora</t>
  </si>
  <si>
    <t>Otplata glavnice primljenih zajmova od tuzemnih osiguravajućih društava izvan javnog sektora – dugoročnih</t>
  </si>
  <si>
    <t>54442</t>
  </si>
  <si>
    <t>Otplata glavnice primljenih zajmova od ostalih tuzemnih financijskih institucija izvan javnog sektora – dugoročnih</t>
  </si>
  <si>
    <t>54452</t>
  </si>
  <si>
    <t>54453</t>
  </si>
  <si>
    <t>Otplata glavnice po financijskom najmu od ostalih tuzemnih financijskih institucija izvan javnog sektora</t>
  </si>
  <si>
    <t>Otplata glavnice primljenih kredita od inozemnih kreditnih institucija – kratkoročnih</t>
  </si>
  <si>
    <t>54461</t>
  </si>
  <si>
    <t>Otplata glavnice primljenih kredita od inozemnih kreditnih institucija – dugoročnih</t>
  </si>
  <si>
    <t>54462</t>
  </si>
  <si>
    <t>54463</t>
  </si>
  <si>
    <t>Otplata glavnice po financijskom najmu od inozemnih kreditnih institucija</t>
  </si>
  <si>
    <t>Otplata glavnice primljenih zajmova od inozemnih osiguravajućih društava – dugoročnih</t>
  </si>
  <si>
    <t>54472</t>
  </si>
  <si>
    <t>Otplata glavnice primljenih zajmova od ostalih inozemnih financijskih institucija – dugoročnih</t>
  </si>
  <si>
    <t>54482</t>
  </si>
  <si>
    <t>54483</t>
  </si>
  <si>
    <t>Otplata glavnice primljenog financijskog najma od ostalih inozemnih financijskih institucija</t>
  </si>
  <si>
    <t>Otplata glavnice primljenih zajmova od tuzemnih trgovačkih društava izvan javnog sektora – dugoročnih</t>
  </si>
  <si>
    <t>54532</t>
  </si>
  <si>
    <t>Otplata glavnice primljenih zajmova od tuzemnih obrtnika – dugoročnih</t>
  </si>
  <si>
    <t>54542</t>
  </si>
  <si>
    <t>Otplata glavnice primljenih zajmova od inozemnih trgovačkih društava – dugoročnih</t>
  </si>
  <si>
    <t>54552</t>
  </si>
  <si>
    <t>Otplata glavnice primljenih zajmova od državnog proračuna – kratkoročnih</t>
  </si>
  <si>
    <t>54711</t>
  </si>
  <si>
    <t>Otplata glavnice primljenih zajmova od državnog proračuna – dugoročnih</t>
  </si>
  <si>
    <t>54712</t>
  </si>
  <si>
    <t>Otplata glavnice primljenih zajmova od županijskih proračuna – kratkoročnih</t>
  </si>
  <si>
    <t>54721</t>
  </si>
  <si>
    <t>Otplata glavnice primljenih zajmova od županijskih proračuna – dugoročnih</t>
  </si>
  <si>
    <t>54722</t>
  </si>
  <si>
    <t>Otplata glavnice primljenih zajmova od gradskih proračuna – kratkoročnih</t>
  </si>
  <si>
    <t>54731</t>
  </si>
  <si>
    <t>Otplata glavnice primljenih zajmova od gradskih proračuna – dugoročnih</t>
  </si>
  <si>
    <t>54732</t>
  </si>
  <si>
    <t>Otplata glavnice primljenih zajmova od općinskih proračuna – kratkoročnih</t>
  </si>
  <si>
    <t>54741</t>
  </si>
  <si>
    <t>Otplata glavnice primljenih zajmova od općinskih proračuna – dugoročnih</t>
  </si>
  <si>
    <t>54742</t>
  </si>
  <si>
    <t>Otplata glavnice primljenih zajmova od HZMO-a, HZZ-a i HZZO-a – kratkoročnih</t>
  </si>
  <si>
    <t>54751</t>
  </si>
  <si>
    <t>Otplata glavnice primljenih zajmova od HZMO-a, HZZ-a i HZZO-a – dugoročnih</t>
  </si>
  <si>
    <t>54752</t>
  </si>
  <si>
    <t>Otplata glavnice primljenih zajmova od ostalih izvanproračunskih korisnika državnog proračuna – kratkoročnih</t>
  </si>
  <si>
    <t>54761</t>
  </si>
  <si>
    <t>Otplata glavnice primljenih zajmova od ostalih izvanproračunskih korisnika državnog proračuna – dugoročnih</t>
  </si>
  <si>
    <t>54762</t>
  </si>
  <si>
    <t>Otplata glavnice primljenih zajmova od izvanproračunskih korisnika JLP(R)S – kratkoročnih</t>
  </si>
  <si>
    <t>54771</t>
  </si>
  <si>
    <t>Otplata glavnice primljenih zajmova od izvanproračunskih korisnika JLP(R)S – dugoročnih</t>
  </si>
  <si>
    <t>54772</t>
  </si>
  <si>
    <t>Izdaci za otplatu glavnice za izdane ostale vrijednosne papire u zemlji - dugoročne</t>
  </si>
  <si>
    <t>55312</t>
  </si>
  <si>
    <t>Obvezni dodatni podaci</t>
  </si>
  <si>
    <t>Račun iz rač. plana</t>
  </si>
  <si>
    <t>Stanje na kraju prethodne godine</t>
  </si>
  <si>
    <t>Stanje na kraju izvještajnog razdoblja</t>
  </si>
  <si>
    <t>26224,26233, 26244,26314</t>
  </si>
  <si>
    <t>Obveze za zajmove po faktoringu od kreditnih institucija, osiguravajućih društava, ostalih financijskih institucija i trgovačkih društava u javnom sektoru</t>
  </si>
  <si>
    <t>26224,26233,26244,26314</t>
  </si>
  <si>
    <t>26243</t>
  </si>
  <si>
    <t>Obveze za financijski najam od ostalih financijskih institucija u javnom sektoru</t>
  </si>
  <si>
    <t>26453</t>
  </si>
  <si>
    <t>Obveze za financijski najam od ostalih tuzemnih financijskih institucija izvan javnog sektora</t>
  </si>
  <si>
    <t>Obveze za zajmove po faktoringu od ostalih tuzemnih financijskih institucija izvan javnog sektora</t>
  </si>
  <si>
    <t>26454</t>
  </si>
  <si>
    <t>26463</t>
  </si>
  <si>
    <t>Obveze za financijski najam od inozemnih kreditnih institucija</t>
  </si>
  <si>
    <t>26464,26473, 26484,26554, 26564</t>
  </si>
  <si>
    <t>Obveze za zajmove po faktoringu od inozemnih kreditnih institucija, inozemnih osiguravajućih društava, ostalih inozemnih financijskih institucija, inozemnih trgovačkih društava i inozemnih obrtnika</t>
  </si>
  <si>
    <t>26464,26473,26484,26554,26564</t>
  </si>
  <si>
    <t>26483</t>
  </si>
  <si>
    <t>Obveze za financijski najam od ostalih inozemnih financijskih institucija</t>
  </si>
  <si>
    <t>Obveze za zajmove po faktoringu od tuzemnih trgovačkih društava izvan javnog sektora</t>
  </si>
  <si>
    <t>26534</t>
  </si>
  <si>
    <t>VP</t>
  </si>
  <si>
    <t>AOP</t>
  </si>
  <si>
    <t>IZNOS01</t>
  </si>
  <si>
    <t>IZNOS02</t>
  </si>
  <si>
    <t>IZNOS03</t>
  </si>
  <si>
    <t>IZNOS04</t>
  </si>
  <si>
    <t>KONTRBR</t>
  </si>
  <si>
    <t>RAZLIKA</t>
  </si>
  <si>
    <t>RAZLIKA1</t>
  </si>
  <si>
    <t>POLJE</t>
  </si>
  <si>
    <t>TEKST</t>
  </si>
  <si>
    <t>BROJ</t>
  </si>
  <si>
    <t>IZVJEŠTAJ O OBVEZAMA</t>
  </si>
  <si>
    <t>Iznos</t>
  </si>
  <si>
    <t>Stanje obveza 1. siječnja (=stanju obveza iz Izvještaja o obvezama na 31. prosinca prethodne godine)</t>
  </si>
  <si>
    <t>V001</t>
  </si>
  <si>
    <t>Povećanje obveza u izvještajnom razdoblju (šifre V003+N23+N24 + 'N dio 25,26'+N27)</t>
  </si>
  <si>
    <t>V002</t>
  </si>
  <si>
    <t>Međusobne obveze subjekata općeg proračuna</t>
  </si>
  <si>
    <t>V003</t>
  </si>
  <si>
    <t>23</t>
  </si>
  <si>
    <t>Obveze za rashode poslovanja (šifre N231 do N239)</t>
  </si>
  <si>
    <t>N23</t>
  </si>
  <si>
    <t>231</t>
  </si>
  <si>
    <t>Obveze za zaposlene</t>
  </si>
  <si>
    <t>N231</t>
  </si>
  <si>
    <t>232</t>
  </si>
  <si>
    <t>Obveze za materijalne rashode</t>
  </si>
  <si>
    <t>N232</t>
  </si>
  <si>
    <t>234</t>
  </si>
  <si>
    <t>Obveze za financijske rashode</t>
  </si>
  <si>
    <t>N234</t>
  </si>
  <si>
    <t>235</t>
  </si>
  <si>
    <t>Obveze za subvencije</t>
  </si>
  <si>
    <t>N235</t>
  </si>
  <si>
    <t>236</t>
  </si>
  <si>
    <t>Obveze za pomoći dane u inozemstvo i unutar općeg proračuna</t>
  </si>
  <si>
    <t>N236</t>
  </si>
  <si>
    <t>237</t>
  </si>
  <si>
    <t>Obveze za naknade građanima i kućanstvima</t>
  </si>
  <si>
    <t>N237</t>
  </si>
  <si>
    <t>238</t>
  </si>
  <si>
    <t>Obveze za donacije, kazne, naknade šteta i kapitalne pomoći</t>
  </si>
  <si>
    <t>N238</t>
  </si>
  <si>
    <t>239</t>
  </si>
  <si>
    <t>Ostale tekuće obveze</t>
  </si>
  <si>
    <t>N239</t>
  </si>
  <si>
    <t>24</t>
  </si>
  <si>
    <t>Obveze za nabavu nefinancijske imovine</t>
  </si>
  <si>
    <t>N24</t>
  </si>
  <si>
    <t>dio 25,26</t>
  </si>
  <si>
    <t>Obveze za financijsku imovinu (šifre 'N251, 253' + N254 + N256 + 'N262,263,2643,2644,2645,2653,2654,267' + 'N261,2646,2647,2648,2655,2656')</t>
  </si>
  <si>
    <t>N dio 25,26</t>
  </si>
  <si>
    <t>Obveze za čekove i mjenice</t>
  </si>
  <si>
    <t>N251, 253</t>
  </si>
  <si>
    <t>254</t>
  </si>
  <si>
    <t>Obveze za obveznice</t>
  </si>
  <si>
    <t>N254</t>
  </si>
  <si>
    <t>256</t>
  </si>
  <si>
    <t>Obveze za ostale vrijednosne papire</t>
  </si>
  <si>
    <t>N256</t>
  </si>
  <si>
    <t>262,263,2643,2644,
2645,2653,2654,267</t>
  </si>
  <si>
    <t>Obveze za tuzemne kredite i zajmove</t>
  </si>
  <si>
    <t>N262,263,2643,2644,2645,2653,2654,267</t>
  </si>
  <si>
    <t>261,2646,2647, 2648,2655,2656</t>
  </si>
  <si>
    <t>Obveze za inozemne kredite i zajmove</t>
  </si>
  <si>
    <t>N261,2646,2647,2648,2655,2656</t>
  </si>
  <si>
    <t>27</t>
  </si>
  <si>
    <t>Obveze za predujmove, depozite, jamčevne pologe i tuđe prihode</t>
  </si>
  <si>
    <t>N27</t>
  </si>
  <si>
    <t>Podmirene obveze u izvještajnom razdoblju (šifre V005+P23+P24 + 'P dio 25,26'+P27)</t>
  </si>
  <si>
    <t>V004</t>
  </si>
  <si>
    <t>V005</t>
  </si>
  <si>
    <t>Obveze za rashode poslovanja (šifre P231 do P239)</t>
  </si>
  <si>
    <t>P23</t>
  </si>
  <si>
    <t>P231</t>
  </si>
  <si>
    <t>P232</t>
  </si>
  <si>
    <t>P234</t>
  </si>
  <si>
    <t>P235</t>
  </si>
  <si>
    <t>P236</t>
  </si>
  <si>
    <t>P237</t>
  </si>
  <si>
    <t>P238</t>
  </si>
  <si>
    <t>P239</t>
  </si>
  <si>
    <t>P24</t>
  </si>
  <si>
    <t>Obveze za financijsku imovinu (šifre 'P251,253' + P254 + P256 + 'P262,263,2643,2644, 2645,2653,2654,267' + 'P261,2646,2647, 2648,2655,2656')</t>
  </si>
  <si>
    <t>P dio 25, 26</t>
  </si>
  <si>
    <t>P251, 253</t>
  </si>
  <si>
    <t>P254</t>
  </si>
  <si>
    <t>P256</t>
  </si>
  <si>
    <t>262,263,2643,2644, 2645,2653,2654,267</t>
  </si>
  <si>
    <t>P262,263,2643,2644, 2645,2653,2654,267</t>
  </si>
  <si>
    <t>P261,2646,2647, 2648,2655,2656</t>
  </si>
  <si>
    <t>P27</t>
  </si>
  <si>
    <t>Stanje obveza na kraju izvještajnog razdoblja (šifre V001+V002-V004) i (šifre V007+V009)</t>
  </si>
  <si>
    <t>V006</t>
  </si>
  <si>
    <t>Stanje dospjelih obveza na kraju izvještajnog razdoblja (šifre V008+D23+D24 + 'D dio 25,26' + D27)</t>
  </si>
  <si>
    <t>V007</t>
  </si>
  <si>
    <t>Međusobne obveze subjekata općeg proračuna (šifre M001 do M004)</t>
  </si>
  <si>
    <t>V008</t>
  </si>
  <si>
    <t>a) Prekoračenje 1 do 60 dana</t>
  </si>
  <si>
    <t>M001</t>
  </si>
  <si>
    <t>b) Prekoračenje 61 do 180 dana</t>
  </si>
  <si>
    <t>M002</t>
  </si>
  <si>
    <t>c) Prekoračenje 181 do 360 dana</t>
  </si>
  <si>
    <t>M003</t>
  </si>
  <si>
    <t>d) Prekoračenje preko 360 dana</t>
  </si>
  <si>
    <t>M004</t>
  </si>
  <si>
    <t>Ukupno obveze za rashode poslovanja (šifre D231+D232+D234+D235+D236+D237+D 238+D239)</t>
  </si>
  <si>
    <t>D23</t>
  </si>
  <si>
    <t>Obveze za zaposlene (šifre D231A do D231D)</t>
  </si>
  <si>
    <t>D231</t>
  </si>
  <si>
    <t>D231A</t>
  </si>
  <si>
    <t>D231B</t>
  </si>
  <si>
    <t>D231C</t>
  </si>
  <si>
    <t>D231D</t>
  </si>
  <si>
    <t>Obveze za materijalne rashode (šifre D232A do D232D)</t>
  </si>
  <si>
    <t>D232</t>
  </si>
  <si>
    <t>D232A</t>
  </si>
  <si>
    <t>D232B</t>
  </si>
  <si>
    <t>D232C</t>
  </si>
  <si>
    <t>D232D</t>
  </si>
  <si>
    <t>Obveze za financijske rashode (šifre D234A do D234D)</t>
  </si>
  <si>
    <t>D234</t>
  </si>
  <si>
    <t>D234A</t>
  </si>
  <si>
    <t>D234B</t>
  </si>
  <si>
    <t>D234C</t>
  </si>
  <si>
    <t>D234D</t>
  </si>
  <si>
    <t>Obveze za subvencije (šifre D235A do D235D)</t>
  </si>
  <si>
    <t>D235</t>
  </si>
  <si>
    <t>D235A</t>
  </si>
  <si>
    <t>D235B</t>
  </si>
  <si>
    <t>D235C</t>
  </si>
  <si>
    <t>D235D</t>
  </si>
  <si>
    <t>Obveze za pomoći dane u inozemstvo i unutar općeg proračuna  (šifre D236A do D236D)</t>
  </si>
  <si>
    <t>D236</t>
  </si>
  <si>
    <t>D236A</t>
  </si>
  <si>
    <t>D236B</t>
  </si>
  <si>
    <t>D236C</t>
  </si>
  <si>
    <t>D236D</t>
  </si>
  <si>
    <t>Obveze za naknade građanima i kućanstvima (šifre D237A do D237D)</t>
  </si>
  <si>
    <t>D237</t>
  </si>
  <si>
    <t>D237A</t>
  </si>
  <si>
    <t>D237B</t>
  </si>
  <si>
    <t>D237C</t>
  </si>
  <si>
    <t>D237D</t>
  </si>
  <si>
    <t>Obveze za donacije, kazne, naknade šteta i kapitalne pomoći (šifre D238A do D238D)</t>
  </si>
  <si>
    <t>D 238</t>
  </si>
  <si>
    <t>D238A</t>
  </si>
  <si>
    <t>D238B</t>
  </si>
  <si>
    <t>D238C</t>
  </si>
  <si>
    <t>D238D</t>
  </si>
  <si>
    <t>Ostale tekuće obveze (šifre D239A do D239D)</t>
  </si>
  <si>
    <t>D239</t>
  </si>
  <si>
    <t>D239A</t>
  </si>
  <si>
    <t>D239B</t>
  </si>
  <si>
    <t>D239C</t>
  </si>
  <si>
    <t>D239D</t>
  </si>
  <si>
    <t>Obveze za nabavu nefinancijske imovine (šifre D24A do D24D)</t>
  </si>
  <si>
    <t>D24</t>
  </si>
  <si>
    <t>D24A</t>
  </si>
  <si>
    <t>D24B</t>
  </si>
  <si>
    <t>D24C</t>
  </si>
  <si>
    <t>D24D</t>
  </si>
  <si>
    <t>Obveze za financijsku imovinu (šifre 'D 251,253' + D254 + D256 + 'D262,263,2643,2644, 2645,2653,2654,267' + 'D261,2646,2647, 2648,2655,2656')</t>
  </si>
  <si>
    <t>D dio 25,26</t>
  </si>
  <si>
    <t>D 251,253</t>
  </si>
  <si>
    <t>D254</t>
  </si>
  <si>
    <t>D256</t>
  </si>
  <si>
    <t>D262,263,2643,2644, 2645,2653,2654,267</t>
  </si>
  <si>
    <t>D261,2646,2647, 2648,2655,2656</t>
  </si>
  <si>
    <t>D27</t>
  </si>
  <si>
    <t>Stanje nedospjelih obveza na kraju izvještajnog razdoblja (šifre V010 + ND23 + ND24 + 'ND dio 25,26' + ND27)</t>
  </si>
  <si>
    <t>V009</t>
  </si>
  <si>
    <t>V010</t>
  </si>
  <si>
    <t>Obveze za rashode poslovanja</t>
  </si>
  <si>
    <t>ND23</t>
  </si>
  <si>
    <t>ND24</t>
  </si>
  <si>
    <t>Obveze za financijsku imovinu</t>
  </si>
  <si>
    <t>ND dio 25,26</t>
  </si>
  <si>
    <t>ND27</t>
  </si>
</sst>
</file>

<file path=xl/styles.xml><?xml version="1.0" encoding="utf-8"?>
<styleSheet xmlns="http://schemas.openxmlformats.org/spreadsheetml/2006/main">
  <numFmts count="2">
    <numFmt numFmtId="43" formatCode="_-* #,##0.00\ _k_n_-;\-* #,##0.00\ _k_n_-;_-* &quot;-&quot;??\ _k_n_-;_-@_-"/>
    <numFmt numFmtId="167" formatCode="#,##0.0"/>
  </numFmts>
  <fonts count="65">
    <font>
      <sz val="10"/>
      <color rgb="FF000000"/>
      <name val="Arial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4"/>
      <color rgb="FF0C0C0C"/>
      <name val="Arial"/>
      <family val="2"/>
    </font>
    <font>
      <sz val="10"/>
      <color rgb="FF0C0C0C"/>
      <name val="Arial"/>
      <family val="2"/>
    </font>
    <font>
      <b/>
      <sz val="10"/>
      <color theme="1"/>
      <name val="Arial"/>
      <family val="2"/>
    </font>
    <font>
      <b/>
      <sz val="8"/>
      <color rgb="FF000080"/>
      <name val="Arial"/>
      <family val="2"/>
    </font>
    <font>
      <sz val="9"/>
      <color theme="1"/>
      <name val="Arial"/>
      <family val="2"/>
    </font>
    <font>
      <sz val="9"/>
      <color rgb="FF0C0C0C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b/>
      <sz val="14"/>
      <color rgb="FF0C0C0C"/>
      <name val="Arial"/>
      <family val="2"/>
    </font>
    <font>
      <b/>
      <sz val="8"/>
      <color rgb="FF0C0C0C"/>
      <name val="Arial"/>
      <family val="2"/>
    </font>
    <font>
      <b/>
      <sz val="8"/>
      <color rgb="FF000080"/>
      <name val="Arial"/>
      <family val="2"/>
    </font>
    <font>
      <b/>
      <sz val="9"/>
      <color rgb="FF0C0C0C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b/>
      <sz val="9"/>
      <name val="Arial"/>
      <family val="2"/>
    </font>
    <font>
      <sz val="10"/>
      <color indexed="8"/>
      <name val="MS Sans Serif"/>
      <family val="2"/>
    </font>
    <font>
      <u/>
      <sz val="10"/>
      <color theme="10"/>
      <name val="Arial"/>
      <family val="2"/>
    </font>
    <font>
      <b/>
      <sz val="9"/>
      <color indexed="18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10"/>
      <color rgb="FF00B050"/>
      <name val="Arial"/>
      <family val="2"/>
    </font>
    <font>
      <sz val="8"/>
      <color rgb="FF00B050"/>
      <name val="Arial"/>
      <family val="2"/>
    </font>
    <font>
      <b/>
      <sz val="9"/>
      <name val="Arial"/>
      <family val="2"/>
    </font>
    <font>
      <sz val="10"/>
      <color rgb="FF000000"/>
      <name val="Arial"/>
    </font>
    <font>
      <b/>
      <sz val="8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9"/>
      <color rgb="FF00B050"/>
      <name val="Arial"/>
      <family val="2"/>
      <charset val="238"/>
    </font>
    <font>
      <sz val="9"/>
      <color theme="1"/>
      <name val="Arial"/>
      <family val="2"/>
      <charset val="238"/>
    </font>
    <font>
      <strike/>
      <sz val="9"/>
      <color theme="1"/>
      <name val="Arial"/>
      <family val="2"/>
      <charset val="238"/>
    </font>
  </fonts>
  <fills count="57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5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/>
      <right style="thin">
        <color rgb="FF00008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8"/>
      </right>
      <top style="thin">
        <color indexed="8"/>
      </top>
      <bottom/>
      <diagonal/>
    </border>
    <border>
      <left style="thin">
        <color indexed="18"/>
      </left>
      <right style="thin">
        <color indexed="18"/>
      </right>
      <top style="thin">
        <color indexed="8"/>
      </top>
      <bottom/>
      <diagonal/>
    </border>
    <border>
      <left style="thin">
        <color indexed="8"/>
      </left>
      <right style="thin">
        <color indexed="18"/>
      </right>
      <top style="thin">
        <color indexed="8"/>
      </top>
      <bottom/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95">
    <xf numFmtId="0" fontId="0" fillId="0" borderId="34">
      <alignment vertical="top"/>
      <protection locked="0"/>
    </xf>
    <xf numFmtId="0" fontId="48" fillId="10" borderId="34"/>
    <xf numFmtId="0" fontId="48" fillId="11" borderId="34"/>
    <xf numFmtId="0" fontId="47" fillId="12" borderId="34"/>
    <xf numFmtId="0" fontId="48" fillId="14" borderId="34"/>
    <xf numFmtId="0" fontId="48" fillId="15" borderId="34"/>
    <xf numFmtId="0" fontId="47" fillId="16" borderId="34"/>
    <xf numFmtId="0" fontId="48" fillId="18" borderId="34"/>
    <xf numFmtId="0" fontId="48" fillId="19" borderId="34"/>
    <xf numFmtId="0" fontId="47" fillId="20" borderId="34"/>
    <xf numFmtId="0" fontId="48" fillId="14" borderId="34"/>
    <xf numFmtId="0" fontId="48" fillId="22" borderId="34"/>
    <xf numFmtId="0" fontId="47" fillId="15" borderId="34"/>
    <xf numFmtId="0" fontId="48" fillId="23" borderId="34"/>
    <xf numFmtId="0" fontId="48" fillId="24" borderId="34"/>
    <xf numFmtId="0" fontId="47" fillId="12" borderId="34"/>
    <xf numFmtId="0" fontId="48" fillId="26" borderId="34"/>
    <xf numFmtId="0" fontId="48" fillId="27" borderId="34"/>
    <xf numFmtId="0" fontId="47" fillId="28" borderId="34"/>
    <xf numFmtId="0" fontId="24" fillId="26" borderId="42"/>
    <xf numFmtId="43" fontId="16" fillId="0" borderId="34"/>
    <xf numFmtId="0" fontId="48" fillId="19" borderId="34"/>
    <xf numFmtId="0" fontId="52" fillId="30" borderId="34"/>
    <xf numFmtId="0" fontId="52" fillId="31" borderId="34"/>
    <xf numFmtId="0" fontId="52" fillId="32" borderId="34"/>
    <xf numFmtId="0" fontId="39" fillId="0" borderId="34">
      <alignment vertical="top"/>
      <protection locked="0"/>
    </xf>
    <xf numFmtId="0" fontId="41" fillId="0" borderId="34">
      <alignment vertical="top"/>
      <protection locked="0"/>
    </xf>
    <xf numFmtId="0" fontId="30" fillId="0" borderId="34"/>
    <xf numFmtId="0" fontId="47" fillId="9" borderId="34"/>
    <xf numFmtId="0" fontId="47" fillId="13" borderId="34"/>
    <xf numFmtId="0" fontId="47" fillId="17" borderId="34"/>
    <xf numFmtId="0" fontId="47" fillId="21" borderId="34"/>
    <xf numFmtId="0" fontId="47" fillId="12" borderId="34"/>
    <xf numFmtId="0" fontId="47" fillId="25" borderId="34"/>
    <xf numFmtId="0" fontId="58" fillId="29" borderId="48"/>
    <xf numFmtId="0" fontId="50" fillId="29" borderId="42"/>
    <xf numFmtId="0" fontId="49" fillId="26" borderId="34"/>
    <xf numFmtId="0" fontId="53" fillId="0" borderId="44"/>
    <xf numFmtId="0" fontId="54" fillId="0" borderId="45"/>
    <xf numFmtId="0" fontId="55" fillId="0" borderId="46"/>
    <xf numFmtId="0" fontId="55" fillId="0" borderId="34"/>
    <xf numFmtId="0" fontId="57" fillId="27" borderId="34"/>
    <xf numFmtId="0" fontId="13" fillId="0" borderId="34"/>
    <xf numFmtId="0" fontId="3" fillId="0" borderId="34"/>
    <xf numFmtId="0" fontId="16" fillId="0" borderId="34"/>
    <xf numFmtId="0" fontId="29" fillId="0" borderId="34"/>
    <xf numFmtId="0" fontId="42" fillId="8" borderId="34"/>
    <xf numFmtId="0" fontId="10" fillId="0" borderId="34"/>
    <xf numFmtId="0" fontId="57" fillId="0" borderId="47"/>
    <xf numFmtId="0" fontId="51" fillId="21" borderId="43"/>
    <xf numFmtId="4" fontId="24" fillId="33" borderId="42">
      <alignment vertical="center"/>
    </xf>
    <xf numFmtId="4" fontId="61" fillId="34" borderId="42">
      <alignment vertical="center"/>
    </xf>
    <xf numFmtId="4" fontId="24" fillId="34" borderId="42">
      <alignment horizontal="left" vertical="center" indent="1"/>
    </xf>
    <xf numFmtId="0" fontId="44" fillId="33" borderId="49">
      <alignment horizontal="left" vertical="top" indent="1"/>
    </xf>
    <xf numFmtId="4" fontId="24" fillId="35" borderId="42">
      <alignment horizontal="left" vertical="center" indent="1"/>
    </xf>
    <xf numFmtId="4" fontId="24" fillId="36" borderId="42">
      <alignment horizontal="right" vertical="center"/>
    </xf>
    <xf numFmtId="4" fontId="24" fillId="37" borderId="42">
      <alignment horizontal="right" vertical="center"/>
    </xf>
    <xf numFmtId="4" fontId="24" fillId="38" borderId="35">
      <alignment horizontal="right" vertical="center"/>
    </xf>
    <xf numFmtId="4" fontId="24" fillId="39" borderId="42">
      <alignment horizontal="right" vertical="center"/>
    </xf>
    <xf numFmtId="4" fontId="24" fillId="40" borderId="42">
      <alignment horizontal="right" vertical="center"/>
    </xf>
    <xf numFmtId="4" fontId="24" fillId="41" borderId="42">
      <alignment horizontal="right" vertical="center"/>
    </xf>
    <xf numFmtId="4" fontId="24" fillId="42" borderId="42">
      <alignment horizontal="right" vertical="center"/>
    </xf>
    <xf numFmtId="4" fontId="24" fillId="43" borderId="42">
      <alignment horizontal="right" vertical="center"/>
    </xf>
    <xf numFmtId="4" fontId="24" fillId="44" borderId="42">
      <alignment horizontal="right" vertical="center"/>
    </xf>
    <xf numFmtId="4" fontId="24" fillId="45" borderId="35">
      <alignment horizontal="left" vertical="center" indent="1"/>
    </xf>
    <xf numFmtId="4" fontId="24" fillId="46" borderId="35">
      <alignment horizontal="left" vertical="center" indent="1"/>
    </xf>
    <xf numFmtId="4" fontId="3" fillId="46" borderId="35">
      <alignment horizontal="left" vertical="center" indent="1"/>
    </xf>
    <xf numFmtId="4" fontId="24" fillId="47" borderId="42">
      <alignment horizontal="right" vertical="center"/>
    </xf>
    <xf numFmtId="4" fontId="24" fillId="48" borderId="35">
      <alignment horizontal="left" vertical="center" indent="1"/>
    </xf>
    <xf numFmtId="4" fontId="24" fillId="47" borderId="35">
      <alignment horizontal="left" vertical="center" indent="1"/>
    </xf>
    <xf numFmtId="0" fontId="24" fillId="49" borderId="42">
      <alignment horizontal="left" vertical="center" indent="1"/>
    </xf>
    <xf numFmtId="0" fontId="24" fillId="46" borderId="49">
      <alignment horizontal="left" vertical="top" indent="1"/>
    </xf>
    <xf numFmtId="0" fontId="24" fillId="50" borderId="42">
      <alignment horizontal="left" vertical="center" indent="1"/>
    </xf>
    <xf numFmtId="0" fontId="24" fillId="47" borderId="49">
      <alignment horizontal="left" vertical="top" indent="1"/>
    </xf>
    <xf numFmtId="0" fontId="24" fillId="51" borderId="42">
      <alignment horizontal="left" vertical="center" indent="1"/>
    </xf>
    <xf numFmtId="0" fontId="24" fillId="51" borderId="49">
      <alignment horizontal="left" vertical="top" indent="1"/>
    </xf>
    <xf numFmtId="0" fontId="24" fillId="48" borderId="42">
      <alignment horizontal="left" vertical="center" indent="1"/>
    </xf>
    <xf numFmtId="0" fontId="24" fillId="48" borderId="49">
      <alignment horizontal="left" vertical="top" indent="1"/>
    </xf>
    <xf numFmtId="0" fontId="24" fillId="52" borderId="50">
      <protection locked="0"/>
    </xf>
    <xf numFmtId="0" fontId="40" fillId="46" borderId="51"/>
    <xf numFmtId="4" fontId="43" fillId="53" borderId="49">
      <alignment vertical="center"/>
    </xf>
    <xf numFmtId="4" fontId="61" fillId="6" borderId="41">
      <alignment vertical="center"/>
    </xf>
    <xf numFmtId="4" fontId="43" fillId="49" borderId="49">
      <alignment horizontal="left" vertical="center" indent="1"/>
    </xf>
    <xf numFmtId="0" fontId="43" fillId="53" borderId="49">
      <alignment horizontal="left" vertical="top" indent="1"/>
    </xf>
    <xf numFmtId="4" fontId="24" fillId="0" borderId="42">
      <alignment horizontal="right" vertical="center"/>
    </xf>
    <xf numFmtId="4" fontId="61" fillId="54" borderId="42">
      <alignment horizontal="right" vertical="center"/>
    </xf>
    <xf numFmtId="4" fontId="24" fillId="35" borderId="42">
      <alignment horizontal="left" vertical="center" indent="1"/>
    </xf>
    <xf numFmtId="0" fontId="43" fillId="47" borderId="49">
      <alignment horizontal="left" vertical="top" indent="1"/>
    </xf>
    <xf numFmtId="4" fontId="45" fillId="55" borderId="35">
      <alignment horizontal="left" vertical="center" indent="1"/>
    </xf>
    <xf numFmtId="0" fontId="24" fillId="56" borderId="41"/>
    <xf numFmtId="4" fontId="46" fillId="52" borderId="42">
      <alignment horizontal="right" vertical="center"/>
    </xf>
    <xf numFmtId="0" fontId="59" fillId="0" borderId="34"/>
    <xf numFmtId="0" fontId="60" fillId="0" borderId="34"/>
    <xf numFmtId="0" fontId="52" fillId="0" borderId="52"/>
    <xf numFmtId="0" fontId="56" fillId="27" borderId="42"/>
  </cellStyleXfs>
  <cellXfs count="146">
    <xf numFmtId="0" fontId="0" fillId="0" borderId="34" xfId="0">
      <alignment vertical="top"/>
      <protection locked="0"/>
    </xf>
    <xf numFmtId="0" fontId="0" fillId="0" borderId="0" xfId="0" applyBorder="1" applyProtection="1">
      <alignment vertical="top"/>
    </xf>
    <xf numFmtId="1" fontId="1" fillId="0" borderId="0" xfId="0" applyNumberFormat="1" applyFont="1" applyBorder="1" applyProtection="1">
      <alignment vertical="top"/>
    </xf>
    <xf numFmtId="2" fontId="1" fillId="0" borderId="0" xfId="0" applyNumberFormat="1" applyFont="1" applyBorder="1" applyProtection="1">
      <alignment vertical="top"/>
    </xf>
    <xf numFmtId="49" fontId="1" fillId="0" borderId="0" xfId="0" applyNumberFormat="1" applyFont="1" applyBorder="1" applyProtection="1">
      <alignment vertical="top"/>
    </xf>
    <xf numFmtId="0" fontId="1" fillId="0" borderId="0" xfId="0" applyFont="1" applyBorder="1" applyProtection="1">
      <alignment vertical="top"/>
    </xf>
    <xf numFmtId="1" fontId="1" fillId="2" borderId="1" xfId="0" applyNumberFormat="1" applyFont="1" applyFill="1" applyBorder="1" applyProtection="1">
      <alignment vertical="top"/>
    </xf>
    <xf numFmtId="1" fontId="1" fillId="2" borderId="2" xfId="0" applyNumberFormat="1" applyFont="1" applyFill="1" applyBorder="1" applyProtection="1">
      <alignment vertical="top"/>
    </xf>
    <xf numFmtId="2" fontId="1" fillId="2" borderId="2" xfId="0" applyNumberFormat="1" applyFont="1" applyFill="1" applyBorder="1" applyProtection="1">
      <alignment vertical="top"/>
    </xf>
    <xf numFmtId="2" fontId="1" fillId="2" borderId="3" xfId="0" applyNumberFormat="1" applyFont="1" applyFill="1" applyBorder="1" applyProtection="1">
      <alignment vertical="top"/>
    </xf>
    <xf numFmtId="1" fontId="1" fillId="0" borderId="4" xfId="0" applyNumberFormat="1" applyFont="1" applyBorder="1" applyProtection="1">
      <alignment vertical="top"/>
    </xf>
    <xf numFmtId="2" fontId="1" fillId="0" borderId="5" xfId="0" applyNumberFormat="1" applyFont="1" applyBorder="1" applyProtection="1">
      <alignment vertical="top"/>
    </xf>
    <xf numFmtId="4" fontId="1" fillId="0" borderId="0" xfId="0" applyNumberFormat="1" applyFont="1" applyBorder="1" applyProtection="1">
      <alignment vertical="top"/>
    </xf>
    <xf numFmtId="1" fontId="1" fillId="3" borderId="6" xfId="0" applyNumberFormat="1" applyFont="1" applyFill="1" applyBorder="1" applyProtection="1">
      <alignment vertical="top"/>
    </xf>
    <xf numFmtId="1" fontId="1" fillId="3" borderId="7" xfId="0" applyNumberFormat="1" applyFont="1" applyFill="1" applyBorder="1" applyProtection="1">
      <alignment vertical="top"/>
    </xf>
    <xf numFmtId="2" fontId="1" fillId="3" borderId="7" xfId="0" applyNumberFormat="1" applyFont="1" applyFill="1" applyBorder="1" applyProtection="1">
      <alignment vertical="top"/>
    </xf>
    <xf numFmtId="2" fontId="1" fillId="3" borderId="8" xfId="0" applyNumberFormat="1" applyFont="1" applyFill="1" applyBorder="1" applyProtection="1">
      <alignment vertical="top"/>
    </xf>
    <xf numFmtId="0" fontId="0" fillId="0" borderId="0" xfId="0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4" fontId="7" fillId="0" borderId="25" xfId="0" applyNumberFormat="1" applyFont="1" applyBorder="1" applyAlignment="1" applyProtection="1">
      <alignment vertical="center" wrapText="1"/>
    </xf>
    <xf numFmtId="1" fontId="1" fillId="5" borderId="4" xfId="0" applyNumberFormat="1" applyFont="1" applyFill="1" applyBorder="1" applyProtection="1">
      <alignment vertical="top"/>
    </xf>
    <xf numFmtId="1" fontId="1" fillId="5" borderId="0" xfId="0" applyNumberFormat="1" applyFont="1" applyFill="1" applyBorder="1" applyProtection="1">
      <alignment vertical="top"/>
    </xf>
    <xf numFmtId="2" fontId="1" fillId="5" borderId="0" xfId="0" applyNumberFormat="1" applyFont="1" applyFill="1" applyBorder="1" applyProtection="1">
      <alignment vertical="top"/>
    </xf>
    <xf numFmtId="2" fontId="1" fillId="5" borderId="5" xfId="0" applyNumberFormat="1" applyFont="1" applyFill="1" applyBorder="1" applyProtection="1">
      <alignment vertical="top"/>
    </xf>
    <xf numFmtId="4" fontId="18" fillId="4" borderId="21" xfId="0" applyNumberFormat="1" applyFont="1" applyFill="1" applyBorder="1" applyAlignment="1" applyProtection="1">
      <alignment horizontal="left" vertical="center"/>
    </xf>
    <xf numFmtId="0" fontId="18" fillId="4" borderId="22" xfId="0" applyFont="1" applyFill="1" applyBorder="1" applyAlignment="1" applyProtection="1">
      <alignment horizontal="left" vertical="center"/>
    </xf>
    <xf numFmtId="167" fontId="21" fillId="0" borderId="25" xfId="0" applyNumberFormat="1" applyFont="1" applyBorder="1" applyAlignment="1" applyProtection="1">
      <alignment horizontal="right" vertical="center"/>
    </xf>
    <xf numFmtId="0" fontId="23" fillId="0" borderId="0" xfId="0" applyFont="1" applyBorder="1" applyProtection="1">
      <alignment vertical="top"/>
    </xf>
    <xf numFmtId="0" fontId="22" fillId="0" borderId="13" xfId="0" applyFont="1" applyBorder="1" applyAlignment="1" applyProtection="1">
      <alignment horizontal="center" vertical="center" wrapText="1"/>
    </xf>
    <xf numFmtId="49" fontId="20" fillId="4" borderId="32" xfId="0" applyNumberFormat="1" applyFont="1" applyFill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center" vertical="center" wrapText="1"/>
    </xf>
    <xf numFmtId="0" fontId="25" fillId="0" borderId="0" xfId="0" applyFont="1" applyBorder="1" applyProtection="1">
      <alignment vertical="top"/>
    </xf>
    <xf numFmtId="0" fontId="21" fillId="0" borderId="0" xfId="0" applyFont="1" applyBorder="1" applyAlignment="1" applyProtection="1">
      <alignment vertical="center"/>
    </xf>
    <xf numFmtId="0" fontId="18" fillId="4" borderId="21" xfId="0" applyFont="1" applyFill="1" applyBorder="1" applyAlignment="1" applyProtection="1">
      <alignment horizontal="left" vertical="center"/>
    </xf>
    <xf numFmtId="49" fontId="18" fillId="4" borderId="32" xfId="0" applyNumberFormat="1" applyFont="1" applyFill="1" applyBorder="1" applyAlignment="1" applyProtection="1">
      <alignment horizontal="left" vertical="center"/>
    </xf>
    <xf numFmtId="49" fontId="18" fillId="4" borderId="3" xfId="0" applyNumberFormat="1" applyFont="1" applyFill="1" applyBorder="1" applyAlignment="1" applyProtection="1">
      <alignment horizontal="left" vertical="center"/>
    </xf>
    <xf numFmtId="0" fontId="27" fillId="0" borderId="0" xfId="0" applyFont="1" applyBorder="1" applyProtection="1">
      <alignment vertical="top"/>
    </xf>
    <xf numFmtId="4" fontId="19" fillId="0" borderId="15" xfId="0" applyNumberFormat="1" applyFont="1" applyBorder="1" applyAlignment="1" applyProtection="1">
      <alignment horizontal="right" vertical="center" shrinkToFit="1"/>
    </xf>
    <xf numFmtId="167" fontId="21" fillId="0" borderId="30" xfId="0" applyNumberFormat="1" applyFont="1" applyBorder="1" applyAlignment="1" applyProtection="1">
      <alignment horizontal="right" vertical="center"/>
    </xf>
    <xf numFmtId="49" fontId="12" fillId="0" borderId="23" xfId="0" applyNumberFormat="1" applyFont="1" applyBorder="1" applyAlignment="1" applyProtection="1">
      <alignment horizontal="left" vertical="center" wrapText="1"/>
    </xf>
    <xf numFmtId="49" fontId="12" fillId="0" borderId="15" xfId="0" applyNumberFormat="1" applyFont="1" applyBorder="1" applyAlignment="1" applyProtection="1">
      <alignment horizontal="left" vertical="center" wrapText="1"/>
    </xf>
    <xf numFmtId="49" fontId="11" fillId="0" borderId="15" xfId="0" applyNumberFormat="1" applyFont="1" applyBorder="1" applyAlignment="1" applyProtection="1">
      <alignment horizontal="left" vertical="center" wrapText="1"/>
    </xf>
    <xf numFmtId="49" fontId="11" fillId="0" borderId="23" xfId="0" applyNumberFormat="1" applyFont="1" applyBorder="1" applyAlignment="1" applyProtection="1">
      <alignment horizontal="left" vertical="center" wrapText="1"/>
    </xf>
    <xf numFmtId="167" fontId="24" fillId="0" borderId="25" xfId="0" applyNumberFormat="1" applyFont="1" applyBorder="1" applyAlignment="1" applyProtection="1">
      <alignment horizontal="right" vertical="center"/>
    </xf>
    <xf numFmtId="49" fontId="11" fillId="0" borderId="27" xfId="0" applyNumberFormat="1" applyFont="1" applyBorder="1" applyAlignment="1" applyProtection="1">
      <alignment horizontal="left" vertical="center" wrapText="1"/>
    </xf>
    <xf numFmtId="49" fontId="11" fillId="0" borderId="28" xfId="0" applyNumberFormat="1" applyFont="1" applyBorder="1" applyAlignment="1" applyProtection="1">
      <alignment horizontal="left" vertical="center" wrapText="1"/>
    </xf>
    <xf numFmtId="167" fontId="24" fillId="0" borderId="30" xfId="0" applyNumberFormat="1" applyFont="1" applyBorder="1" applyAlignment="1" applyProtection="1">
      <alignment horizontal="right" vertical="center"/>
    </xf>
    <xf numFmtId="4" fontId="19" fillId="0" borderId="28" xfId="0" applyNumberFormat="1" applyFont="1" applyBorder="1" applyAlignment="1" applyProtection="1">
      <alignment horizontal="right" vertical="center" shrinkToFit="1"/>
    </xf>
    <xf numFmtId="49" fontId="22" fillId="0" borderId="33" xfId="0" applyNumberFormat="1" applyFont="1" applyBorder="1" applyAlignment="1" applyProtection="1">
      <alignment horizontal="left" vertical="center" wrapText="1"/>
    </xf>
    <xf numFmtId="49" fontId="22" fillId="0" borderId="23" xfId="0" applyNumberFormat="1" applyFont="1" applyBorder="1" applyAlignment="1" applyProtection="1">
      <alignment horizontal="left" vertical="center" wrapText="1"/>
    </xf>
    <xf numFmtId="49" fontId="22" fillId="0" borderId="15" xfId="0" applyNumberFormat="1" applyFont="1" applyBorder="1" applyAlignment="1" applyProtection="1">
      <alignment horizontal="left" vertical="center" wrapText="1"/>
    </xf>
    <xf numFmtId="1" fontId="32" fillId="3" borderId="10" xfId="0" applyNumberFormat="1" applyFont="1" applyFill="1" applyBorder="1" applyAlignment="1" applyProtection="1">
      <alignment horizontal="center" vertical="center" wrapText="1"/>
    </xf>
    <xf numFmtId="1" fontId="32" fillId="3" borderId="12" xfId="0" applyNumberFormat="1" applyFont="1" applyFill="1" applyBorder="1" applyAlignment="1" applyProtection="1">
      <alignment horizontal="center" vertical="center" wrapText="1"/>
    </xf>
    <xf numFmtId="49" fontId="33" fillId="3" borderId="11" xfId="0" applyNumberFormat="1" applyFont="1" applyFill="1" applyBorder="1" applyAlignment="1" applyProtection="1">
      <alignment horizontal="center" vertical="center" wrapText="1"/>
    </xf>
    <xf numFmtId="1" fontId="32" fillId="3" borderId="12" xfId="0" applyNumberFormat="1" applyFont="1" applyFill="1" applyBorder="1" applyAlignment="1" applyProtection="1">
      <alignment horizontal="center" vertical="center"/>
    </xf>
    <xf numFmtId="1" fontId="32" fillId="3" borderId="40" xfId="0" applyNumberFormat="1" applyFont="1" applyFill="1" applyBorder="1" applyAlignment="1" applyProtection="1">
      <alignment horizontal="center" vertical="center"/>
    </xf>
    <xf numFmtId="49" fontId="28" fillId="0" borderId="15" xfId="0" applyNumberFormat="1" applyFont="1" applyBorder="1" applyAlignment="1" applyProtection="1">
      <alignment horizontal="left" vertical="center" wrapText="1"/>
    </xf>
    <xf numFmtId="49" fontId="22" fillId="0" borderId="21" xfId="0" applyNumberFormat="1" applyFont="1" applyBorder="1" applyAlignment="1" applyProtection="1">
      <alignment horizontal="left" vertical="center" wrapText="1"/>
    </xf>
    <xf numFmtId="49" fontId="20" fillId="0" borderId="21" xfId="0" applyNumberFormat="1" applyFont="1" applyBorder="1" applyAlignment="1" applyProtection="1">
      <alignment horizontal="left" vertical="center" wrapText="1"/>
    </xf>
    <xf numFmtId="49" fontId="20" fillId="0" borderId="15" xfId="0" applyNumberFormat="1" applyFont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left"/>
    </xf>
    <xf numFmtId="0" fontId="22" fillId="0" borderId="12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wrapText="1"/>
    </xf>
    <xf numFmtId="0" fontId="22" fillId="0" borderId="10" xfId="0" applyFont="1" applyBorder="1" applyAlignment="1" applyProtection="1">
      <alignment horizontal="left" vertical="center" wrapText="1"/>
    </xf>
    <xf numFmtId="49" fontId="22" fillId="0" borderId="15" xfId="0" applyNumberFormat="1" applyFont="1" applyBorder="1" applyAlignment="1" applyProtection="1">
      <alignment horizontal="left" vertical="center" wrapText="1" shrinkToFit="1"/>
    </xf>
    <xf numFmtId="0" fontId="5" fillId="0" borderId="0" xfId="0" applyFont="1" applyBorder="1" applyAlignment="1" applyProtection="1">
      <alignment horizontal="left" vertical="center" wrapText="1"/>
    </xf>
    <xf numFmtId="49" fontId="9" fillId="0" borderId="0" xfId="0" applyNumberFormat="1" applyFont="1" applyBorder="1" applyAlignment="1" applyProtection="1">
      <alignment horizontal="left" vertical="center" wrapText="1"/>
    </xf>
    <xf numFmtId="49" fontId="5" fillId="0" borderId="0" xfId="0" applyNumberFormat="1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horizontal="left" vertical="center" wrapText="1"/>
    </xf>
    <xf numFmtId="0" fontId="20" fillId="4" borderId="20" xfId="0" applyFont="1" applyFill="1" applyBorder="1" applyAlignment="1" applyProtection="1">
      <alignment horizontal="left" vertical="center" wrapText="1"/>
    </xf>
    <xf numFmtId="0" fontId="14" fillId="4" borderId="20" xfId="0" applyFont="1" applyFill="1" applyBorder="1" applyAlignment="1" applyProtection="1">
      <alignment horizontal="left" vertical="center" wrapText="1"/>
    </xf>
    <xf numFmtId="49" fontId="20" fillId="0" borderId="11" xfId="0" applyNumberFormat="1" applyFont="1" applyBorder="1" applyAlignment="1" applyProtection="1">
      <alignment horizontal="left" vertical="center" wrapText="1"/>
    </xf>
    <xf numFmtId="49" fontId="20" fillId="0" borderId="0" xfId="0" applyNumberFormat="1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center" vertical="center"/>
    </xf>
    <xf numFmtId="0" fontId="12" fillId="0" borderId="34" xfId="0" applyFont="1" applyAlignment="1" applyProtection="1">
      <alignment horizontal="center" vertical="center"/>
    </xf>
    <xf numFmtId="0" fontId="23" fillId="0" borderId="34" xfId="0" applyFont="1" applyAlignment="1" applyProtection="1">
      <alignment horizontal="center" vertical="center"/>
    </xf>
    <xf numFmtId="49" fontId="11" fillId="0" borderId="15" xfId="0" applyNumberFormat="1" applyFont="1" applyBorder="1" applyAlignment="1" applyProtection="1">
      <alignment horizontal="left" vertical="center" wrapText="1" shrinkToFit="1"/>
    </xf>
    <xf numFmtId="49" fontId="12" fillId="0" borderId="15" xfId="0" applyNumberFormat="1" applyFont="1" applyBorder="1" applyAlignment="1" applyProtection="1">
      <alignment horizontal="left" vertical="center" wrapText="1" shrinkToFit="1"/>
    </xf>
    <xf numFmtId="49" fontId="12" fillId="0" borderId="28" xfId="0" applyNumberFormat="1" applyFont="1" applyBorder="1" applyAlignment="1" applyProtection="1">
      <alignment horizontal="left" vertical="center" wrapText="1"/>
    </xf>
    <xf numFmtId="0" fontId="23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center" vertical="center"/>
    </xf>
    <xf numFmtId="0" fontId="12" fillId="7" borderId="34" xfId="0" applyFont="1" applyFill="1" applyAlignment="1" applyProtection="1">
      <alignment horizontal="center" vertical="center"/>
    </xf>
    <xf numFmtId="0" fontId="23" fillId="7" borderId="34" xfId="0" applyFont="1" applyFill="1" applyAlignment="1" applyProtection="1">
      <alignment horizontal="center" vertical="center"/>
    </xf>
    <xf numFmtId="4" fontId="24" fillId="0" borderId="15" xfId="0" applyNumberFormat="1" applyFont="1" applyBorder="1" applyAlignment="1">
      <alignment horizontal="right" vertical="center" shrinkToFit="1"/>
      <protection locked="0"/>
    </xf>
    <xf numFmtId="4" fontId="24" fillId="0" borderId="28" xfId="0" applyNumberFormat="1" applyFont="1" applyBorder="1" applyAlignment="1">
      <alignment horizontal="right" vertical="center" shrinkToFit="1"/>
      <protection locked="0"/>
    </xf>
    <xf numFmtId="4" fontId="21" fillId="0" borderId="15" xfId="0" applyNumberFormat="1" applyFont="1" applyBorder="1" applyAlignment="1">
      <alignment horizontal="right" vertical="center" shrinkToFit="1"/>
      <protection locked="0"/>
    </xf>
    <xf numFmtId="4" fontId="21" fillId="0" borderId="28" xfId="0" applyNumberFormat="1" applyFont="1" applyBorder="1" applyAlignment="1">
      <alignment horizontal="right" vertical="center" shrinkToFit="1"/>
      <protection locked="0"/>
    </xf>
    <xf numFmtId="4" fontId="2" fillId="0" borderId="22" xfId="0" applyNumberFormat="1" applyFont="1" applyBorder="1" applyAlignment="1">
      <alignment horizontal="right" vertical="center" shrinkToFit="1"/>
      <protection locked="0"/>
    </xf>
    <xf numFmtId="4" fontId="2" fillId="0" borderId="25" xfId="0" applyNumberFormat="1" applyFont="1" applyBorder="1" applyAlignment="1">
      <alignment horizontal="right" vertical="center" shrinkToFit="1"/>
      <protection locked="0"/>
    </xf>
    <xf numFmtId="0" fontId="31" fillId="6" borderId="39" xfId="0" applyFont="1" applyFill="1" applyBorder="1" applyAlignment="1" applyProtection="1">
      <alignment horizontal="center" vertical="center" wrapText="1"/>
      <protection locked="0" hidden="1"/>
    </xf>
    <xf numFmtId="0" fontId="31" fillId="6" borderId="38" xfId="45" applyFont="1" applyFill="1" applyBorder="1" applyAlignment="1" applyProtection="1">
      <alignment horizontal="center" vertical="center" wrapText="1"/>
      <protection locked="0" hidden="1"/>
    </xf>
    <xf numFmtId="0" fontId="31" fillId="6" borderId="37" xfId="45" applyFont="1" applyFill="1" applyBorder="1" applyAlignment="1" applyProtection="1">
      <alignment horizontal="center" vertical="center"/>
      <protection locked="0"/>
    </xf>
    <xf numFmtId="49" fontId="8" fillId="0" borderId="15" xfId="0" applyNumberFormat="1" applyFont="1" applyBorder="1" applyAlignment="1" applyProtection="1">
      <alignment horizontal="left" vertical="center" wrapText="1"/>
    </xf>
    <xf numFmtId="0" fontId="36" fillId="0" borderId="0" xfId="0" applyFont="1" applyBorder="1" applyAlignment="1" applyProtection="1">
      <alignment vertical="center"/>
    </xf>
    <xf numFmtId="167" fontId="37" fillId="0" borderId="25" xfId="0" applyNumberFormat="1" applyFont="1" applyBorder="1" applyAlignment="1" applyProtection="1">
      <alignment horizontal="right" vertical="center"/>
    </xf>
    <xf numFmtId="49" fontId="8" fillId="0" borderId="28" xfId="0" applyNumberFormat="1" applyFont="1" applyBorder="1" applyAlignment="1" applyProtection="1">
      <alignment horizontal="left" vertical="center" wrapText="1"/>
    </xf>
    <xf numFmtId="49" fontId="8" fillId="0" borderId="15" xfId="0" applyNumberFormat="1" applyFont="1" applyBorder="1" applyAlignment="1" applyProtection="1">
      <alignment horizontal="left" vertical="center" wrapText="1" shrinkToFit="1"/>
    </xf>
    <xf numFmtId="49" fontId="20" fillId="0" borderId="24" xfId="0" applyNumberFormat="1" applyFont="1" applyBorder="1" applyAlignment="1" applyProtection="1">
      <alignment horizontal="left" vertical="center" wrapText="1"/>
    </xf>
    <xf numFmtId="49" fontId="20" fillId="0" borderId="26" xfId="0" applyNumberFormat="1" applyFont="1" applyBorder="1" applyAlignment="1" applyProtection="1">
      <alignment horizontal="left" vertical="center" wrapText="1"/>
    </xf>
    <xf numFmtId="49" fontId="12" fillId="0" borderId="27" xfId="0" applyNumberFormat="1" applyFont="1" applyBorder="1" applyAlignment="1" applyProtection="1">
      <alignment horizontal="left" vertical="center" wrapText="1"/>
    </xf>
    <xf numFmtId="49" fontId="20" fillId="0" borderId="29" xfId="0" applyNumberFormat="1" applyFont="1" applyBorder="1" applyAlignment="1" applyProtection="1">
      <alignment horizontal="left" vertical="center" wrapText="1"/>
    </xf>
    <xf numFmtId="49" fontId="12" fillId="0" borderId="23" xfId="0" applyNumberFormat="1" applyFont="1" applyBorder="1" applyAlignment="1" applyProtection="1">
      <alignment horizontal="left" vertical="center" shrinkToFit="1"/>
    </xf>
    <xf numFmtId="49" fontId="20" fillId="0" borderId="24" xfId="0" applyNumberFormat="1" applyFont="1" applyBorder="1" applyAlignment="1" applyProtection="1">
      <alignment horizontal="left" vertical="center" shrinkToFit="1"/>
    </xf>
    <xf numFmtId="3" fontId="21" fillId="0" borderId="15" xfId="0" applyNumberFormat="1" applyFont="1" applyBorder="1" applyAlignment="1">
      <alignment horizontal="right" vertical="center" shrinkToFit="1"/>
      <protection locked="0"/>
    </xf>
    <xf numFmtId="0" fontId="34" fillId="0" borderId="0" xfId="0" applyFont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vertical="center"/>
    </xf>
    <xf numFmtId="49" fontId="11" fillId="0" borderId="21" xfId="0" applyNumberFormat="1" applyFont="1" applyBorder="1" applyAlignment="1" applyProtection="1">
      <alignment horizontal="left" vertical="center" wrapText="1"/>
    </xf>
    <xf numFmtId="1" fontId="1" fillId="5" borderId="36" xfId="0" applyNumberFormat="1" applyFont="1" applyFill="1" applyBorder="1" applyProtection="1">
      <alignment vertical="top"/>
    </xf>
    <xf numFmtId="49" fontId="28" fillId="0" borderId="26" xfId="0" applyNumberFormat="1" applyFont="1" applyBorder="1" applyAlignment="1" applyProtection="1">
      <alignment horizontal="left" vertical="center" wrapText="1"/>
    </xf>
    <xf numFmtId="49" fontId="28" fillId="0" borderId="24" xfId="0" applyNumberFormat="1" applyFont="1" applyBorder="1" applyAlignment="1" applyProtection="1">
      <alignment horizontal="left" vertical="center" wrapText="1"/>
    </xf>
    <xf numFmtId="49" fontId="28" fillId="0" borderId="29" xfId="0" applyNumberFormat="1" applyFont="1" applyBorder="1" applyAlignment="1" applyProtection="1">
      <alignment horizontal="left" vertical="center" wrapText="1"/>
    </xf>
    <xf numFmtId="49" fontId="11" fillId="0" borderId="33" xfId="0" applyNumberFormat="1" applyFont="1" applyBorder="1" applyAlignment="1" applyProtection="1">
      <alignment horizontal="left" vertical="center" wrapText="1"/>
    </xf>
    <xf numFmtId="49" fontId="28" fillId="0" borderId="19" xfId="0" applyNumberFormat="1" applyFont="1" applyBorder="1" applyAlignment="1" applyProtection="1">
      <alignment horizontal="left" vertical="center" wrapText="1"/>
    </xf>
    <xf numFmtId="4" fontId="24" fillId="0" borderId="22" xfId="0" applyNumberFormat="1" applyFont="1" applyBorder="1" applyAlignment="1">
      <alignment horizontal="right" vertical="center" shrinkToFit="1"/>
      <protection locked="0"/>
    </xf>
    <xf numFmtId="4" fontId="24" fillId="0" borderId="25" xfId="0" applyNumberFormat="1" applyFont="1" applyBorder="1" applyAlignment="1">
      <alignment horizontal="right" vertical="center" shrinkToFit="1"/>
      <protection locked="0"/>
    </xf>
    <xf numFmtId="4" fontId="24" fillId="0" borderId="30" xfId="0" applyNumberFormat="1" applyFont="1" applyBorder="1" applyAlignment="1">
      <alignment horizontal="right" vertical="center" shrinkToFit="1"/>
      <protection locked="0"/>
    </xf>
    <xf numFmtId="49" fontId="28" fillId="0" borderId="28" xfId="0" applyNumberFormat="1" applyFont="1" applyBorder="1" applyAlignment="1" applyProtection="1">
      <alignment horizontal="left" vertical="center" wrapText="1"/>
    </xf>
    <xf numFmtId="49" fontId="38" fillId="0" borderId="23" xfId="0" applyNumberFormat="1" applyFont="1" applyBorder="1" applyAlignment="1" applyProtection="1">
      <alignment horizontal="left" vertical="center" wrapText="1"/>
    </xf>
    <xf numFmtId="49" fontId="38" fillId="0" borderId="15" xfId="0" applyNumberFormat="1" applyFont="1" applyBorder="1" applyAlignment="1" applyProtection="1">
      <alignment horizontal="left" vertical="center" wrapText="1"/>
    </xf>
    <xf numFmtId="49" fontId="28" fillId="0" borderId="15" xfId="0" applyNumberFormat="1" applyFont="1" applyBorder="1" applyAlignment="1" applyProtection="1">
      <alignment horizontal="left" vertical="center" wrapText="1" shrinkToFit="1"/>
    </xf>
    <xf numFmtId="49" fontId="28" fillId="0" borderId="23" xfId="0" applyNumberFormat="1" applyFont="1" applyBorder="1" applyAlignment="1" applyProtection="1">
      <alignment horizontal="left" vertical="center" wrapText="1"/>
    </xf>
    <xf numFmtId="0" fontId="22" fillId="0" borderId="14" xfId="0" applyFont="1" applyBorder="1" applyAlignment="1" applyProtection="1">
      <alignment horizontal="center" vertical="center" wrapText="1"/>
    </xf>
    <xf numFmtId="0" fontId="22" fillId="0" borderId="16" xfId="0" applyFont="1" applyBorder="1" applyAlignment="1" applyProtection="1">
      <alignment horizontal="center" vertical="center" wrapText="1"/>
    </xf>
    <xf numFmtId="49" fontId="20" fillId="0" borderId="17" xfId="0" applyNumberFormat="1" applyFont="1" applyBorder="1" applyAlignment="1" applyProtection="1">
      <alignment horizontal="center" vertical="center" wrapText="1"/>
    </xf>
    <xf numFmtId="0" fontId="22" fillId="0" borderId="10" xfId="0" applyFont="1" applyBorder="1" applyAlignment="1" applyProtection="1">
      <alignment horizontal="center" vertical="center" wrapText="1"/>
    </xf>
    <xf numFmtId="0" fontId="22" fillId="0" borderId="12" xfId="0" applyFont="1" applyBorder="1" applyAlignment="1" applyProtection="1">
      <alignment horizontal="center" vertical="center" wrapText="1"/>
    </xf>
    <xf numFmtId="0" fontId="35" fillId="0" borderId="0" xfId="0" applyFont="1" applyBorder="1" applyAlignment="1">
      <alignment horizontal="left" vertical="center" wrapText="1"/>
      <protection locked="0"/>
    </xf>
    <xf numFmtId="0" fontId="35" fillId="0" borderId="0" xfId="0" applyFont="1" applyBorder="1" applyAlignment="1">
      <alignment horizontal="left" vertical="center"/>
      <protection locked="0"/>
    </xf>
    <xf numFmtId="49" fontId="35" fillId="0" borderId="0" xfId="0" applyNumberFormat="1" applyFont="1" applyBorder="1" applyAlignment="1">
      <alignment horizontal="left" vertical="center"/>
      <protection locked="0"/>
    </xf>
    <xf numFmtId="4" fontId="2" fillId="0" borderId="15" xfId="0" applyNumberFormat="1" applyFont="1" applyBorder="1" applyAlignment="1">
      <alignment horizontal="right" vertical="center" shrinkToFit="1"/>
      <protection locked="0"/>
    </xf>
    <xf numFmtId="0" fontId="21" fillId="0" borderId="0" xfId="0" applyFont="1" applyBorder="1" applyAlignment="1" applyProtection="1">
      <alignment horizontal="center" vertical="top" wrapText="1"/>
    </xf>
    <xf numFmtId="0" fontId="25" fillId="0" borderId="0" xfId="0" applyFont="1" applyBorder="1" applyProtection="1">
      <alignment vertical="top"/>
    </xf>
    <xf numFmtId="0" fontId="14" fillId="4" borderId="31" xfId="0" applyFont="1" applyFill="1" applyBorder="1" applyAlignment="1" applyProtection="1">
      <alignment horizontal="left" vertical="center" wrapText="1"/>
    </xf>
    <xf numFmtId="0" fontId="15" fillId="0" borderId="9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center" vertical="center" wrapText="1"/>
    </xf>
    <xf numFmtId="0" fontId="26" fillId="0" borderId="0" xfId="0" applyFont="1" applyBorder="1" applyAlignment="1" applyProtection="1">
      <alignment horizontal="center" vertical="center"/>
    </xf>
    <xf numFmtId="0" fontId="14" fillId="4" borderId="18" xfId="0" applyFont="1" applyFill="1" applyBorder="1" applyAlignment="1" applyProtection="1">
      <alignment horizontal="left" vertical="center" wrapText="1"/>
    </xf>
    <xf numFmtId="0" fontId="15" fillId="0" borderId="19" xfId="0" applyFont="1" applyBorder="1" applyAlignment="1" applyProtection="1">
      <alignment horizontal="left" vertical="center"/>
    </xf>
    <xf numFmtId="0" fontId="0" fillId="0" borderId="0" xfId="0" applyBorder="1" applyProtection="1">
      <alignment vertical="top"/>
    </xf>
    <xf numFmtId="0" fontId="4" fillId="0" borderId="0" xfId="0" applyFont="1" applyBorder="1" applyAlignment="1" applyProtection="1">
      <alignment horizontal="center" vertical="center"/>
    </xf>
  </cellXfs>
  <cellStyles count="95">
    <cellStyle name="Accent1 - 20%" xfId="1"/>
    <cellStyle name="Accent1 - 40%" xfId="2"/>
    <cellStyle name="Accent1 - 60%" xfId="3"/>
    <cellStyle name="Accent2 - 20%" xfId="4"/>
    <cellStyle name="Accent2 - 40%" xfId="5"/>
    <cellStyle name="Accent2 - 60%" xfId="6"/>
    <cellStyle name="Accent3 - 20%" xfId="7"/>
    <cellStyle name="Accent3 - 40%" xfId="8"/>
    <cellStyle name="Accent3 - 60%" xfId="9"/>
    <cellStyle name="Accent4 - 20%" xfId="10"/>
    <cellStyle name="Accent4 - 40%" xfId="11"/>
    <cellStyle name="Accent4 - 60%" xfId="12"/>
    <cellStyle name="Accent5 - 20%" xfId="13"/>
    <cellStyle name="Accent5 - 40%" xfId="14"/>
    <cellStyle name="Accent5 - 60%" xfId="15"/>
    <cellStyle name="Accent6 - 20%" xfId="16"/>
    <cellStyle name="Accent6 - 40%" xfId="17"/>
    <cellStyle name="Accent6 - 60%" xfId="18"/>
    <cellStyle name="Bilješka 2" xfId="19"/>
    <cellStyle name="Comma 2" xfId="20"/>
    <cellStyle name="Dobro 2" xfId="21"/>
    <cellStyle name="Emphasis 1" xfId="22"/>
    <cellStyle name="Emphasis 2" xfId="23"/>
    <cellStyle name="Emphasis 3" xfId="24"/>
    <cellStyle name="Hyperlink 2" xfId="25"/>
    <cellStyle name="Hyperlink 2 2" xfId="26"/>
    <cellStyle name="Hyperlink 3" xfId="27"/>
    <cellStyle name="Isticanje1 2" xfId="28"/>
    <cellStyle name="Isticanje2 2" xfId="29"/>
    <cellStyle name="Isticanje3 2" xfId="30"/>
    <cellStyle name="Isticanje4 2" xfId="31"/>
    <cellStyle name="Isticanje5 2" xfId="32"/>
    <cellStyle name="Isticanje6 2" xfId="33"/>
    <cellStyle name="Izlaz 2" xfId="34"/>
    <cellStyle name="Izračun 2" xfId="35"/>
    <cellStyle name="Loše 2" xfId="36"/>
    <cellStyle name="Naslov 1 2" xfId="37"/>
    <cellStyle name="Naslov 2 2" xfId="38"/>
    <cellStyle name="Naslov 3 2" xfId="39"/>
    <cellStyle name="Naslov 4 2" xfId="40"/>
    <cellStyle name="Neutralno 2" xfId="41"/>
    <cellStyle name="Normal" xfId="0" builtinId="0"/>
    <cellStyle name="Normal 2" xfId="42"/>
    <cellStyle name="Normal 2 2" xfId="43"/>
    <cellStyle name="Normal 3" xfId="44"/>
    <cellStyle name="Normal_Sheet1" xfId="45"/>
    <cellStyle name="Normalno 2" xfId="46"/>
    <cellStyle name="Obično_GFI-POD ver. 1.0.5" xfId="47"/>
    <cellStyle name="Povezana ćelija 2" xfId="48"/>
    <cellStyle name="Provjera ćelije 2" xfId="49"/>
    <cellStyle name="SAPBEXaggData" xfId="50"/>
    <cellStyle name="SAPBEXaggDataEmph" xfId="51"/>
    <cellStyle name="SAPBEXaggItem" xfId="52"/>
    <cellStyle name="SAPBEXaggItemX" xfId="53"/>
    <cellStyle name="SAPBEXchaText" xfId="54"/>
    <cellStyle name="SAPBEXexcBad7" xfId="55"/>
    <cellStyle name="SAPBEXexcBad8" xfId="56"/>
    <cellStyle name="SAPBEXexcBad9" xfId="57"/>
    <cellStyle name="SAPBEXexcCritical4" xfId="58"/>
    <cellStyle name="SAPBEXexcCritical5" xfId="59"/>
    <cellStyle name="SAPBEXexcCritical6" xfId="60"/>
    <cellStyle name="SAPBEXexcGood1" xfId="61"/>
    <cellStyle name="SAPBEXexcGood2" xfId="62"/>
    <cellStyle name="SAPBEXexcGood3" xfId="63"/>
    <cellStyle name="SAPBEXfilterDrill" xfId="64"/>
    <cellStyle name="SAPBEXfilterItem" xfId="65"/>
    <cellStyle name="SAPBEXfilterText" xfId="66"/>
    <cellStyle name="SAPBEXformats" xfId="67"/>
    <cellStyle name="SAPBEXheaderItem" xfId="68"/>
    <cellStyle name="SAPBEXheaderText" xfId="69"/>
    <cellStyle name="SAPBEXHLevel0" xfId="70"/>
    <cellStyle name="SAPBEXHLevel0X" xfId="71"/>
    <cellStyle name="SAPBEXHLevel1" xfId="72"/>
    <cellStyle name="SAPBEXHLevel1X" xfId="73"/>
    <cellStyle name="SAPBEXHLevel2" xfId="74"/>
    <cellStyle name="SAPBEXHLevel2X" xfId="75"/>
    <cellStyle name="SAPBEXHLevel3" xfId="76"/>
    <cellStyle name="SAPBEXHLevel3X" xfId="77"/>
    <cellStyle name="SAPBEXinputData" xfId="78"/>
    <cellStyle name="SAPBEXItemHeader" xfId="79"/>
    <cellStyle name="SAPBEXresData" xfId="80"/>
    <cellStyle name="SAPBEXresDataEmph" xfId="81"/>
    <cellStyle name="SAPBEXresItem" xfId="82"/>
    <cellStyle name="SAPBEXresItemX" xfId="83"/>
    <cellStyle name="SAPBEXstdData" xfId="84"/>
    <cellStyle name="SAPBEXstdDataEmph" xfId="85"/>
    <cellStyle name="SAPBEXstdItem" xfId="86"/>
    <cellStyle name="SAPBEXstdItemX" xfId="87"/>
    <cellStyle name="SAPBEXtitle" xfId="88"/>
    <cellStyle name="SAPBEXunassignedItem" xfId="89"/>
    <cellStyle name="SAPBEXundefined" xfId="90"/>
    <cellStyle name="Sheet Title" xfId="91"/>
    <cellStyle name="Tekst upozorenja 2" xfId="92"/>
    <cellStyle name="Ukupni zbroj 2" xfId="93"/>
    <cellStyle name="Unos 2" xfId="94"/>
  </cellStyles>
  <dxfs count="4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0000FF"/>
      <color rgb="FFFF99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685"/>
  <sheetViews>
    <sheetView showGridLines="0" zoomScale="85" zoomScaleNormal="85" workbookViewId="0">
      <pane ySplit="1" topLeftCell="A2" activePane="bottomLeft" state="frozen"/>
      <selection pane="bottomLeft" activeCell="G1179" sqref="G1179"/>
    </sheetView>
  </sheetViews>
  <sheetFormatPr defaultColWidth="14.42578125" defaultRowHeight="15" customHeight="1"/>
  <cols>
    <col min="1" max="1" width="5.140625" style="1" customWidth="1"/>
    <col min="2" max="2" width="8.42578125" style="1" customWidth="1"/>
    <col min="3" max="12" width="17.5703125" style="1" customWidth="1"/>
    <col min="13" max="26" width="8" style="1" customWidth="1"/>
  </cols>
  <sheetData>
    <row r="1" spans="1:26" ht="12.75" customHeight="1">
      <c r="A1" s="2" t="s">
        <v>1970</v>
      </c>
      <c r="B1" s="2" t="s">
        <v>1971</v>
      </c>
      <c r="C1" s="2" t="s">
        <v>1972</v>
      </c>
      <c r="D1" s="2" t="s">
        <v>1973</v>
      </c>
      <c r="E1" s="2" t="s">
        <v>1974</v>
      </c>
      <c r="F1" s="2" t="s">
        <v>1975</v>
      </c>
      <c r="G1" s="3" t="s">
        <v>1976</v>
      </c>
      <c r="H1" s="3" t="s">
        <v>1977</v>
      </c>
      <c r="I1" s="3" t="s">
        <v>1978</v>
      </c>
      <c r="J1" s="4" t="s">
        <v>1979</v>
      </c>
      <c r="K1" s="5" t="s">
        <v>1980</v>
      </c>
      <c r="L1" s="5" t="s">
        <v>1981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.75" customHeight="1">
      <c r="A2" s="6">
        <v>151</v>
      </c>
      <c r="B2" s="7">
        <v>1</v>
      </c>
      <c r="C2" s="7">
        <f>'PR-RAS'!D6</f>
        <v>960384.88</v>
      </c>
      <c r="D2" s="7">
        <f>'PR-RAS'!E6</f>
        <v>1011855.0100000001</v>
      </c>
      <c r="E2" s="7">
        <v>0</v>
      </c>
      <c r="F2" s="7">
        <v>0</v>
      </c>
      <c r="G2" s="8">
        <f t="shared" ref="G2:G274" si="0">(B2/1000)*(C2*1+D2*2)</f>
        <v>2984.0949000000005</v>
      </c>
      <c r="H2" s="8">
        <f t="shared" ref="H2:H274" si="1">ABS(C2-ROUND(C2,0))+ABS(D2-ROUND(D2,0))</f>
        <v>0.13000000012107193</v>
      </c>
      <c r="I2" s="9">
        <v>0</v>
      </c>
      <c r="J2" s="4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.75" customHeight="1">
      <c r="A3" s="10">
        <v>151</v>
      </c>
      <c r="B3" s="2">
        <v>2</v>
      </c>
      <c r="C3" s="2">
        <f>'PR-RAS'!D7</f>
        <v>690657.24</v>
      </c>
      <c r="D3" s="2">
        <f>'PR-RAS'!E7</f>
        <v>735106.99</v>
      </c>
      <c r="E3" s="2">
        <v>0</v>
      </c>
      <c r="F3" s="2">
        <v>0</v>
      </c>
      <c r="G3" s="3">
        <f t="shared" si="0"/>
        <v>4321.74244</v>
      </c>
      <c r="H3" s="3">
        <f t="shared" si="1"/>
        <v>0.25</v>
      </c>
      <c r="I3" s="11">
        <v>0</v>
      </c>
      <c r="J3" s="4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.75" customHeight="1">
      <c r="A4" s="10">
        <v>151</v>
      </c>
      <c r="B4" s="2">
        <v>3</v>
      </c>
      <c r="C4" s="2">
        <f>'PR-RAS'!D8</f>
        <v>443844.94000000006</v>
      </c>
      <c r="D4" s="2">
        <f>'PR-RAS'!E8</f>
        <v>536112.28</v>
      </c>
      <c r="E4" s="2">
        <v>0</v>
      </c>
      <c r="F4" s="2">
        <v>0</v>
      </c>
      <c r="G4" s="3">
        <f t="shared" si="0"/>
        <v>4548.2084999999997</v>
      </c>
      <c r="H4" s="3">
        <f t="shared" si="1"/>
        <v>0.33999999996740371</v>
      </c>
      <c r="I4" s="11">
        <v>0</v>
      </c>
      <c r="J4" s="4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.75" customHeight="1">
      <c r="A5" s="10">
        <v>151</v>
      </c>
      <c r="B5" s="2">
        <v>4</v>
      </c>
      <c r="C5" s="2">
        <f>'PR-RAS'!D9</f>
        <v>273492.8</v>
      </c>
      <c r="D5" s="2">
        <f>'PR-RAS'!E9</f>
        <v>305980.21999999997</v>
      </c>
      <c r="E5" s="2">
        <v>0</v>
      </c>
      <c r="F5" s="2">
        <v>0</v>
      </c>
      <c r="G5" s="3">
        <f t="shared" si="0"/>
        <v>3541.8129600000002</v>
      </c>
      <c r="H5" s="3">
        <f t="shared" si="1"/>
        <v>0.41999999998370185</v>
      </c>
      <c r="I5" s="11">
        <v>0</v>
      </c>
      <c r="J5" s="4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.75" customHeight="1">
      <c r="A6" s="10">
        <v>151</v>
      </c>
      <c r="B6" s="2">
        <v>5</v>
      </c>
      <c r="C6" s="2">
        <f>'PR-RAS'!D10</f>
        <v>42684.26</v>
      </c>
      <c r="D6" s="2">
        <f>'PR-RAS'!E10</f>
        <v>61496.639999999999</v>
      </c>
      <c r="E6" s="2">
        <v>0</v>
      </c>
      <c r="F6" s="2">
        <v>0</v>
      </c>
      <c r="G6" s="3">
        <f t="shared" si="0"/>
        <v>828.38770000000011</v>
      </c>
      <c r="H6" s="3">
        <f t="shared" si="1"/>
        <v>0.62000000000261934</v>
      </c>
      <c r="I6" s="11">
        <v>0</v>
      </c>
      <c r="J6" s="4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.75" customHeight="1">
      <c r="A7" s="10">
        <v>151</v>
      </c>
      <c r="B7" s="2">
        <v>6</v>
      </c>
      <c r="C7" s="2">
        <f>'PR-RAS'!D11</f>
        <v>34547.339999999997</v>
      </c>
      <c r="D7" s="2">
        <f>'PR-RAS'!E11</f>
        <v>77005.84</v>
      </c>
      <c r="E7" s="2">
        <v>0</v>
      </c>
      <c r="F7" s="2">
        <v>0</v>
      </c>
      <c r="G7" s="3">
        <f t="shared" si="0"/>
        <v>1131.35412</v>
      </c>
      <c r="H7" s="3">
        <f t="shared" si="1"/>
        <v>0.5</v>
      </c>
      <c r="I7" s="11">
        <v>0</v>
      </c>
      <c r="J7" s="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>
      <c r="A8" s="10">
        <v>151</v>
      </c>
      <c r="B8" s="2">
        <v>7</v>
      </c>
      <c r="C8" s="2">
        <f>'PR-RAS'!D12</f>
        <v>20826.07</v>
      </c>
      <c r="D8" s="2">
        <f>'PR-RAS'!E12</f>
        <v>30887.27</v>
      </c>
      <c r="E8" s="2">
        <v>0</v>
      </c>
      <c r="F8" s="2">
        <v>0</v>
      </c>
      <c r="G8" s="3">
        <f t="shared" si="0"/>
        <v>578.20427000000007</v>
      </c>
      <c r="H8" s="3">
        <f t="shared" si="1"/>
        <v>0.34000000000014552</v>
      </c>
      <c r="I8" s="11">
        <v>0</v>
      </c>
      <c r="J8" s="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>
      <c r="A9" s="10">
        <v>151</v>
      </c>
      <c r="B9" s="2">
        <v>8</v>
      </c>
      <c r="C9" s="2">
        <f>'PR-RAS'!D13</f>
        <v>72294.47</v>
      </c>
      <c r="D9" s="2">
        <f>'PR-RAS'!E13</f>
        <v>60742.31</v>
      </c>
      <c r="E9" s="2">
        <v>0</v>
      </c>
      <c r="F9" s="2">
        <v>0</v>
      </c>
      <c r="G9" s="3">
        <f t="shared" si="0"/>
        <v>1550.23272</v>
      </c>
      <c r="H9" s="3">
        <f t="shared" si="1"/>
        <v>0.77999999999883585</v>
      </c>
      <c r="I9" s="11">
        <v>0</v>
      </c>
      <c r="J9" s="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>
      <c r="A10" s="10">
        <v>151</v>
      </c>
      <c r="B10" s="2">
        <v>9</v>
      </c>
      <c r="C10" s="2">
        <f>'PR-RAS'!D14</f>
        <v>0</v>
      </c>
      <c r="D10" s="2">
        <f>'PR-RAS'!E14</f>
        <v>0</v>
      </c>
      <c r="E10" s="2">
        <v>0</v>
      </c>
      <c r="F10" s="2">
        <v>0</v>
      </c>
      <c r="G10" s="3">
        <f t="shared" si="0"/>
        <v>0</v>
      </c>
      <c r="H10" s="3">
        <f t="shared" si="1"/>
        <v>0</v>
      </c>
      <c r="I10" s="11">
        <v>0</v>
      </c>
      <c r="J10" s="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>
      <c r="A11" s="10">
        <v>151</v>
      </c>
      <c r="B11" s="2">
        <v>10</v>
      </c>
      <c r="C11" s="2">
        <f>'PR-RAS'!D15</f>
        <v>0</v>
      </c>
      <c r="D11" s="2">
        <f>'PR-RAS'!E15</f>
        <v>0</v>
      </c>
      <c r="E11" s="2">
        <v>0</v>
      </c>
      <c r="F11" s="2">
        <v>0</v>
      </c>
      <c r="G11" s="3">
        <f t="shared" si="0"/>
        <v>0</v>
      </c>
      <c r="H11" s="3">
        <f t="shared" si="1"/>
        <v>0</v>
      </c>
      <c r="I11" s="11">
        <v>0</v>
      </c>
      <c r="J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>
      <c r="A12" s="10">
        <v>151</v>
      </c>
      <c r="B12" s="2">
        <v>11</v>
      </c>
      <c r="C12" s="2">
        <f>'PR-RAS'!D16</f>
        <v>0</v>
      </c>
      <c r="D12" s="2">
        <f>'PR-RAS'!E16</f>
        <v>0</v>
      </c>
      <c r="E12" s="2">
        <v>0</v>
      </c>
      <c r="F12" s="2">
        <v>0</v>
      </c>
      <c r="G12" s="3">
        <f t="shared" si="0"/>
        <v>0</v>
      </c>
      <c r="H12" s="3">
        <f t="shared" si="1"/>
        <v>0</v>
      </c>
      <c r="I12" s="11">
        <v>0</v>
      </c>
      <c r="J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>
      <c r="A13" s="10">
        <v>151</v>
      </c>
      <c r="B13" s="2">
        <v>12</v>
      </c>
      <c r="C13" s="2">
        <f>'PR-RAS'!D17</f>
        <v>0</v>
      </c>
      <c r="D13" s="2">
        <f>'PR-RAS'!E17</f>
        <v>0</v>
      </c>
      <c r="E13" s="2">
        <v>0</v>
      </c>
      <c r="F13" s="2">
        <v>0</v>
      </c>
      <c r="G13" s="3">
        <f t="shared" si="0"/>
        <v>0</v>
      </c>
      <c r="H13" s="3">
        <f t="shared" si="1"/>
        <v>0</v>
      </c>
      <c r="I13" s="11">
        <v>0</v>
      </c>
      <c r="J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.75" customHeight="1">
      <c r="A14" s="10">
        <v>151</v>
      </c>
      <c r="B14" s="2">
        <v>13</v>
      </c>
      <c r="C14" s="2">
        <f>'PR-RAS'!D18</f>
        <v>0</v>
      </c>
      <c r="D14" s="2">
        <f>'PR-RAS'!E18</f>
        <v>0</v>
      </c>
      <c r="E14" s="2">
        <v>0</v>
      </c>
      <c r="F14" s="2">
        <v>0</v>
      </c>
      <c r="G14" s="3">
        <f t="shared" si="0"/>
        <v>0</v>
      </c>
      <c r="H14" s="3">
        <f t="shared" si="1"/>
        <v>0</v>
      </c>
      <c r="I14" s="11">
        <v>0</v>
      </c>
      <c r="J14" s="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.75" customHeight="1">
      <c r="A15" s="10">
        <v>151</v>
      </c>
      <c r="B15" s="2">
        <v>14</v>
      </c>
      <c r="C15" s="2">
        <f>'PR-RAS'!D19</f>
        <v>0</v>
      </c>
      <c r="D15" s="2">
        <f>'PR-RAS'!E19</f>
        <v>0</v>
      </c>
      <c r="E15" s="2">
        <v>0</v>
      </c>
      <c r="F15" s="2">
        <v>0</v>
      </c>
      <c r="G15" s="3">
        <f t="shared" si="0"/>
        <v>0</v>
      </c>
      <c r="H15" s="3">
        <f t="shared" si="1"/>
        <v>0</v>
      </c>
      <c r="I15" s="11">
        <v>0</v>
      </c>
      <c r="J15" s="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.75" customHeight="1">
      <c r="A16" s="10">
        <v>151</v>
      </c>
      <c r="B16" s="2">
        <v>15</v>
      </c>
      <c r="C16" s="2">
        <f>'PR-RAS'!D20</f>
        <v>0</v>
      </c>
      <c r="D16" s="2">
        <f>'PR-RAS'!E20</f>
        <v>0</v>
      </c>
      <c r="E16" s="2">
        <v>0</v>
      </c>
      <c r="F16" s="2">
        <v>0</v>
      </c>
      <c r="G16" s="3">
        <f t="shared" si="0"/>
        <v>0</v>
      </c>
      <c r="H16" s="3">
        <f t="shared" si="1"/>
        <v>0</v>
      </c>
      <c r="I16" s="11">
        <v>0</v>
      </c>
      <c r="J16" s="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2.75" customHeight="1">
      <c r="A17" s="10">
        <v>151</v>
      </c>
      <c r="B17" s="2">
        <v>16</v>
      </c>
      <c r="C17" s="2">
        <f>'PR-RAS'!D21</f>
        <v>0</v>
      </c>
      <c r="D17" s="2">
        <f>'PR-RAS'!E21</f>
        <v>0</v>
      </c>
      <c r="E17" s="2">
        <v>0</v>
      </c>
      <c r="F17" s="2">
        <v>0</v>
      </c>
      <c r="G17" s="3">
        <f t="shared" si="0"/>
        <v>0</v>
      </c>
      <c r="H17" s="3">
        <f t="shared" si="1"/>
        <v>0</v>
      </c>
      <c r="I17" s="11">
        <v>0</v>
      </c>
      <c r="J17" s="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2.75" customHeight="1">
      <c r="A18" s="10">
        <v>151</v>
      </c>
      <c r="B18" s="2">
        <v>17</v>
      </c>
      <c r="C18" s="2">
        <f>'PR-RAS'!D22</f>
        <v>0</v>
      </c>
      <c r="D18" s="2">
        <f>'PR-RAS'!E22</f>
        <v>0</v>
      </c>
      <c r="E18" s="2">
        <v>0</v>
      </c>
      <c r="F18" s="2">
        <v>0</v>
      </c>
      <c r="G18" s="3">
        <f t="shared" si="0"/>
        <v>0</v>
      </c>
      <c r="H18" s="3">
        <f t="shared" si="1"/>
        <v>0</v>
      </c>
      <c r="I18" s="11">
        <v>0</v>
      </c>
      <c r="J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2.75" customHeight="1">
      <c r="A19" s="10">
        <v>151</v>
      </c>
      <c r="B19" s="2">
        <v>18</v>
      </c>
      <c r="C19" s="2">
        <f>'PR-RAS'!D23</f>
        <v>240173.22999999998</v>
      </c>
      <c r="D19" s="2">
        <f>'PR-RAS'!E23</f>
        <v>191121.27</v>
      </c>
      <c r="E19" s="2">
        <v>0</v>
      </c>
      <c r="F19" s="2">
        <v>0</v>
      </c>
      <c r="G19" s="3">
        <f t="shared" si="0"/>
        <v>11203.48386</v>
      </c>
      <c r="H19" s="3">
        <f t="shared" si="1"/>
        <v>0.49999999997089617</v>
      </c>
      <c r="I19" s="11">
        <v>0</v>
      </c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.75" customHeight="1">
      <c r="A20" s="10">
        <v>151</v>
      </c>
      <c r="B20" s="2">
        <v>19</v>
      </c>
      <c r="C20" s="2">
        <f>'PR-RAS'!D24</f>
        <v>120307.54</v>
      </c>
      <c r="D20" s="2">
        <f>'PR-RAS'!E24</f>
        <v>98188.93</v>
      </c>
      <c r="E20" s="2">
        <v>0</v>
      </c>
      <c r="F20" s="2">
        <v>0</v>
      </c>
      <c r="G20" s="3">
        <f t="shared" si="0"/>
        <v>6017.0225999999993</v>
      </c>
      <c r="H20" s="3">
        <f t="shared" si="1"/>
        <v>0.53000000001338776</v>
      </c>
      <c r="I20" s="11">
        <v>0</v>
      </c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.75" customHeight="1">
      <c r="A21" s="10">
        <v>151</v>
      </c>
      <c r="B21" s="2">
        <v>20</v>
      </c>
      <c r="C21" s="2">
        <f>'PR-RAS'!D25</f>
        <v>0</v>
      </c>
      <c r="D21" s="2">
        <f>'PR-RAS'!E25</f>
        <v>0</v>
      </c>
      <c r="E21" s="2">
        <v>0</v>
      </c>
      <c r="F21" s="2">
        <v>0</v>
      </c>
      <c r="G21" s="3">
        <f t="shared" si="0"/>
        <v>0</v>
      </c>
      <c r="H21" s="3">
        <f t="shared" si="1"/>
        <v>0</v>
      </c>
      <c r="I21" s="11">
        <v>0</v>
      </c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.75" customHeight="1">
      <c r="A22" s="10">
        <v>151</v>
      </c>
      <c r="B22" s="2">
        <v>21</v>
      </c>
      <c r="C22" s="2">
        <f>'PR-RAS'!D26</f>
        <v>0</v>
      </c>
      <c r="D22" s="2">
        <f>'PR-RAS'!E26</f>
        <v>0</v>
      </c>
      <c r="E22" s="2">
        <v>0</v>
      </c>
      <c r="F22" s="2">
        <v>0</v>
      </c>
      <c r="G22" s="3">
        <f t="shared" si="0"/>
        <v>0</v>
      </c>
      <c r="H22" s="3">
        <f t="shared" si="1"/>
        <v>0</v>
      </c>
      <c r="I22" s="11">
        <v>0</v>
      </c>
      <c r="J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2.75" customHeight="1">
      <c r="A23" s="10">
        <v>151</v>
      </c>
      <c r="B23" s="2">
        <v>22</v>
      </c>
      <c r="C23" s="2">
        <f>'PR-RAS'!D27</f>
        <v>119865.69</v>
      </c>
      <c r="D23" s="2">
        <f>'PR-RAS'!E27</f>
        <v>92932.34</v>
      </c>
      <c r="E23" s="2">
        <v>0</v>
      </c>
      <c r="F23" s="2">
        <v>0</v>
      </c>
      <c r="G23" s="3">
        <f t="shared" si="0"/>
        <v>6726.0681399999994</v>
      </c>
      <c r="H23" s="3">
        <f t="shared" si="1"/>
        <v>0.64999999999417923</v>
      </c>
      <c r="I23" s="11">
        <v>0</v>
      </c>
      <c r="J23" s="4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.75" customHeight="1">
      <c r="A24" s="10">
        <v>151</v>
      </c>
      <c r="B24" s="2">
        <v>23</v>
      </c>
      <c r="C24" s="2">
        <f>'PR-RAS'!D28</f>
        <v>0</v>
      </c>
      <c r="D24" s="2">
        <f>'PR-RAS'!E28</f>
        <v>0</v>
      </c>
      <c r="E24" s="2">
        <v>0</v>
      </c>
      <c r="F24" s="2">
        <v>0</v>
      </c>
      <c r="G24" s="3">
        <f t="shared" si="0"/>
        <v>0</v>
      </c>
      <c r="H24" s="3">
        <f t="shared" si="1"/>
        <v>0</v>
      </c>
      <c r="I24" s="11">
        <v>0</v>
      </c>
      <c r="J24" s="4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.75" customHeight="1">
      <c r="A25" s="10">
        <v>151</v>
      </c>
      <c r="B25" s="2">
        <v>24</v>
      </c>
      <c r="C25" s="2">
        <f>'PR-RAS'!D29</f>
        <v>6639.07</v>
      </c>
      <c r="D25" s="2">
        <f>'PR-RAS'!E29</f>
        <v>7873.44</v>
      </c>
      <c r="E25" s="2">
        <v>0</v>
      </c>
      <c r="F25" s="2">
        <v>0</v>
      </c>
      <c r="G25" s="3">
        <f t="shared" si="0"/>
        <v>537.26279999999997</v>
      </c>
      <c r="H25" s="3">
        <f t="shared" si="1"/>
        <v>0.50999999999930878</v>
      </c>
      <c r="I25" s="11">
        <v>0</v>
      </c>
      <c r="J25" s="4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.75" customHeight="1">
      <c r="A26" s="10">
        <v>151</v>
      </c>
      <c r="B26" s="2">
        <v>25</v>
      </c>
      <c r="C26" s="2">
        <f>'PR-RAS'!D30</f>
        <v>0</v>
      </c>
      <c r="D26" s="2">
        <f>'PR-RAS'!E30</f>
        <v>0</v>
      </c>
      <c r="E26" s="2">
        <v>0</v>
      </c>
      <c r="F26" s="2">
        <v>0</v>
      </c>
      <c r="G26" s="3">
        <f t="shared" si="0"/>
        <v>0</v>
      </c>
      <c r="H26" s="3">
        <f t="shared" si="1"/>
        <v>0</v>
      </c>
      <c r="I26" s="11">
        <v>0</v>
      </c>
      <c r="J26" s="4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.75" customHeight="1">
      <c r="A27" s="10">
        <v>151</v>
      </c>
      <c r="B27" s="2">
        <v>26</v>
      </c>
      <c r="C27" s="2">
        <f>'PR-RAS'!D31</f>
        <v>6639.07</v>
      </c>
      <c r="D27" s="2">
        <f>'PR-RAS'!E31</f>
        <v>7873.44</v>
      </c>
      <c r="E27" s="2">
        <v>0</v>
      </c>
      <c r="F27" s="2">
        <v>0</v>
      </c>
      <c r="G27" s="3">
        <f t="shared" si="0"/>
        <v>582.03469999999993</v>
      </c>
      <c r="H27" s="3">
        <f t="shared" si="1"/>
        <v>0.50999999999930878</v>
      </c>
      <c r="I27" s="11">
        <v>0</v>
      </c>
      <c r="J27" s="4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2.75" customHeight="1">
      <c r="A28" s="10">
        <v>151</v>
      </c>
      <c r="B28" s="2">
        <v>27</v>
      </c>
      <c r="C28" s="2">
        <f>'PR-RAS'!D32</f>
        <v>0</v>
      </c>
      <c r="D28" s="2">
        <f>'PR-RAS'!E32</f>
        <v>0</v>
      </c>
      <c r="E28" s="2">
        <v>0</v>
      </c>
      <c r="F28" s="2">
        <v>0</v>
      </c>
      <c r="G28" s="3">
        <f t="shared" si="0"/>
        <v>0</v>
      </c>
      <c r="H28" s="3">
        <f t="shared" si="1"/>
        <v>0</v>
      </c>
      <c r="I28" s="11">
        <v>0</v>
      </c>
      <c r="J28" s="4"/>
      <c r="K28" s="5"/>
      <c r="L28" s="3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.75" customHeight="1">
      <c r="A29" s="10">
        <v>151</v>
      </c>
      <c r="B29" s="2">
        <v>28</v>
      </c>
      <c r="C29" s="2">
        <f>'PR-RAS'!D33</f>
        <v>0</v>
      </c>
      <c r="D29" s="2">
        <f>'PR-RAS'!E33</f>
        <v>0</v>
      </c>
      <c r="E29" s="2">
        <v>0</v>
      </c>
      <c r="F29" s="2">
        <v>0</v>
      </c>
      <c r="G29" s="3">
        <f t="shared" si="0"/>
        <v>0</v>
      </c>
      <c r="H29" s="3">
        <f t="shared" si="1"/>
        <v>0</v>
      </c>
      <c r="I29" s="11">
        <v>0</v>
      </c>
      <c r="J29" s="4"/>
      <c r="K29" s="5"/>
      <c r="L29" s="3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.75" customHeight="1">
      <c r="A30" s="10">
        <v>151</v>
      </c>
      <c r="B30" s="2">
        <v>29</v>
      </c>
      <c r="C30" s="2">
        <f>'PR-RAS'!D34</f>
        <v>0</v>
      </c>
      <c r="D30" s="2">
        <f>'PR-RAS'!E34</f>
        <v>0</v>
      </c>
      <c r="E30" s="2">
        <v>0</v>
      </c>
      <c r="F30" s="2">
        <v>0</v>
      </c>
      <c r="G30" s="3">
        <f t="shared" si="0"/>
        <v>0</v>
      </c>
      <c r="H30" s="3">
        <f t="shared" si="1"/>
        <v>0</v>
      </c>
      <c r="I30" s="11">
        <v>0</v>
      </c>
      <c r="J30" s="4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.75" customHeight="1">
      <c r="A31" s="10">
        <v>151</v>
      </c>
      <c r="B31" s="2">
        <v>30</v>
      </c>
      <c r="C31" s="2">
        <f>'PR-RAS'!D35</f>
        <v>0</v>
      </c>
      <c r="D31" s="2">
        <f>'PR-RAS'!E35</f>
        <v>0</v>
      </c>
      <c r="E31" s="2">
        <v>0</v>
      </c>
      <c r="F31" s="2">
        <v>0</v>
      </c>
      <c r="G31" s="3">
        <f t="shared" si="0"/>
        <v>0</v>
      </c>
      <c r="H31" s="3">
        <f t="shared" si="1"/>
        <v>0</v>
      </c>
      <c r="I31" s="11">
        <v>0</v>
      </c>
      <c r="J31" s="4"/>
      <c r="K31" s="4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.75" customHeight="1">
      <c r="A32" s="10">
        <v>151</v>
      </c>
      <c r="B32" s="2">
        <v>31</v>
      </c>
      <c r="C32" s="2">
        <f>'PR-RAS'!D36</f>
        <v>0</v>
      </c>
      <c r="D32" s="2">
        <f>'PR-RAS'!E36</f>
        <v>0</v>
      </c>
      <c r="E32" s="2">
        <v>0</v>
      </c>
      <c r="F32" s="2">
        <v>0</v>
      </c>
      <c r="G32" s="3">
        <f t="shared" si="0"/>
        <v>0</v>
      </c>
      <c r="H32" s="3">
        <f t="shared" si="1"/>
        <v>0</v>
      </c>
      <c r="I32" s="11">
        <v>0</v>
      </c>
      <c r="J32" s="4"/>
      <c r="K32" s="5"/>
      <c r="L32" s="12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.75" customHeight="1">
      <c r="A33" s="10">
        <v>151</v>
      </c>
      <c r="B33" s="2">
        <v>32</v>
      </c>
      <c r="C33" s="2">
        <f>'PR-RAS'!D37</f>
        <v>0</v>
      </c>
      <c r="D33" s="2">
        <f>'PR-RAS'!E37</f>
        <v>0</v>
      </c>
      <c r="E33" s="2">
        <v>0</v>
      </c>
      <c r="F33" s="2">
        <v>0</v>
      </c>
      <c r="G33" s="3">
        <f t="shared" si="0"/>
        <v>0</v>
      </c>
      <c r="H33" s="3">
        <f t="shared" si="1"/>
        <v>0</v>
      </c>
      <c r="I33" s="11">
        <v>0</v>
      </c>
      <c r="J33" s="4"/>
      <c r="K33" s="5"/>
      <c r="L33" s="12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.75" customHeight="1">
      <c r="A34" s="10">
        <v>151</v>
      </c>
      <c r="B34" s="2">
        <v>33</v>
      </c>
      <c r="C34" s="2">
        <f>'PR-RAS'!D38</f>
        <v>0</v>
      </c>
      <c r="D34" s="2">
        <f>'PR-RAS'!E38</f>
        <v>0</v>
      </c>
      <c r="E34" s="2">
        <v>0</v>
      </c>
      <c r="F34" s="2">
        <v>0</v>
      </c>
      <c r="G34" s="3">
        <f t="shared" si="0"/>
        <v>0</v>
      </c>
      <c r="H34" s="3">
        <f t="shared" si="1"/>
        <v>0</v>
      </c>
      <c r="I34" s="11">
        <v>0</v>
      </c>
      <c r="J34" s="4"/>
      <c r="K34" s="5"/>
      <c r="L34" s="12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.75" customHeight="1">
      <c r="A35" s="10">
        <v>151</v>
      </c>
      <c r="B35" s="2">
        <v>34</v>
      </c>
      <c r="C35" s="2">
        <f>'PR-RAS'!D39</f>
        <v>0</v>
      </c>
      <c r="D35" s="2">
        <f>'PR-RAS'!E39</f>
        <v>0</v>
      </c>
      <c r="E35" s="2">
        <v>0</v>
      </c>
      <c r="F35" s="2">
        <v>0</v>
      </c>
      <c r="G35" s="3">
        <f t="shared" si="0"/>
        <v>0</v>
      </c>
      <c r="H35" s="3">
        <f t="shared" si="1"/>
        <v>0</v>
      </c>
      <c r="I35" s="11">
        <v>0</v>
      </c>
      <c r="J35" s="4"/>
      <c r="K35" s="5"/>
      <c r="L35" s="12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.75" customHeight="1">
      <c r="A36" s="10">
        <v>151</v>
      </c>
      <c r="B36" s="2">
        <v>35</v>
      </c>
      <c r="C36" s="2">
        <f>'PR-RAS'!D40</f>
        <v>0</v>
      </c>
      <c r="D36" s="2">
        <f>'PR-RAS'!E40</f>
        <v>0</v>
      </c>
      <c r="E36" s="2">
        <v>0</v>
      </c>
      <c r="F36" s="2">
        <v>0</v>
      </c>
      <c r="G36" s="3">
        <f t="shared" si="0"/>
        <v>0</v>
      </c>
      <c r="H36" s="3">
        <f t="shared" si="1"/>
        <v>0</v>
      </c>
      <c r="I36" s="11">
        <v>0</v>
      </c>
      <c r="J36" s="4"/>
      <c r="K36" s="5"/>
      <c r="L36" s="12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.75" customHeight="1">
      <c r="A37" s="10">
        <v>151</v>
      </c>
      <c r="B37" s="2">
        <v>36</v>
      </c>
      <c r="C37" s="2">
        <f>'PR-RAS'!D41</f>
        <v>0</v>
      </c>
      <c r="D37" s="2">
        <f>'PR-RAS'!E41</f>
        <v>0</v>
      </c>
      <c r="E37" s="2">
        <v>0</v>
      </c>
      <c r="F37" s="2">
        <v>0</v>
      </c>
      <c r="G37" s="3">
        <f t="shared" si="0"/>
        <v>0</v>
      </c>
      <c r="H37" s="3">
        <f t="shared" si="1"/>
        <v>0</v>
      </c>
      <c r="I37" s="11">
        <v>0</v>
      </c>
      <c r="J37" s="4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2.75" customHeight="1">
      <c r="A38" s="10">
        <v>151</v>
      </c>
      <c r="B38" s="2">
        <v>37</v>
      </c>
      <c r="C38" s="2">
        <f>'PR-RAS'!D42</f>
        <v>0</v>
      </c>
      <c r="D38" s="2">
        <f>'PR-RAS'!E42</f>
        <v>0</v>
      </c>
      <c r="E38" s="2">
        <v>0</v>
      </c>
      <c r="F38" s="2">
        <v>0</v>
      </c>
      <c r="G38" s="3">
        <f t="shared" si="0"/>
        <v>0</v>
      </c>
      <c r="H38" s="3">
        <f t="shared" si="1"/>
        <v>0</v>
      </c>
      <c r="I38" s="11">
        <v>0</v>
      </c>
      <c r="J38" s="4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.75" customHeight="1">
      <c r="A39" s="10">
        <v>151</v>
      </c>
      <c r="B39" s="2">
        <v>38</v>
      </c>
      <c r="C39" s="2">
        <f>'PR-RAS'!D43</f>
        <v>0</v>
      </c>
      <c r="D39" s="2">
        <f>'PR-RAS'!E43</f>
        <v>0</v>
      </c>
      <c r="E39" s="2">
        <v>0</v>
      </c>
      <c r="F39" s="2">
        <v>0</v>
      </c>
      <c r="G39" s="3">
        <f t="shared" si="0"/>
        <v>0</v>
      </c>
      <c r="H39" s="3">
        <f t="shared" si="1"/>
        <v>0</v>
      </c>
      <c r="I39" s="11">
        <v>0</v>
      </c>
      <c r="J39" s="4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.75" customHeight="1">
      <c r="A40" s="10">
        <v>151</v>
      </c>
      <c r="B40" s="2">
        <v>39</v>
      </c>
      <c r="C40" s="2">
        <f>'PR-RAS'!D44</f>
        <v>0</v>
      </c>
      <c r="D40" s="2">
        <f>'PR-RAS'!E44</f>
        <v>0</v>
      </c>
      <c r="E40" s="2">
        <v>0</v>
      </c>
      <c r="F40" s="2">
        <v>0</v>
      </c>
      <c r="G40" s="3">
        <f t="shared" si="0"/>
        <v>0</v>
      </c>
      <c r="H40" s="3">
        <f t="shared" si="1"/>
        <v>0</v>
      </c>
      <c r="I40" s="11">
        <v>0</v>
      </c>
      <c r="J40" s="4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.75" customHeight="1">
      <c r="A41" s="10">
        <v>151</v>
      </c>
      <c r="B41" s="2">
        <v>40</v>
      </c>
      <c r="C41" s="2">
        <f>'PR-RAS'!D45</f>
        <v>0</v>
      </c>
      <c r="D41" s="2">
        <f>'PR-RAS'!E45</f>
        <v>0</v>
      </c>
      <c r="E41" s="2">
        <v>0</v>
      </c>
      <c r="F41" s="2">
        <v>0</v>
      </c>
      <c r="G41" s="3">
        <f t="shared" si="0"/>
        <v>0</v>
      </c>
      <c r="H41" s="3">
        <f t="shared" si="1"/>
        <v>0</v>
      </c>
      <c r="I41" s="11">
        <v>0</v>
      </c>
      <c r="J41" s="4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.75" customHeight="1">
      <c r="A42" s="10">
        <v>151</v>
      </c>
      <c r="B42" s="2">
        <v>41</v>
      </c>
      <c r="C42" s="2">
        <f>'PR-RAS'!D46</f>
        <v>0</v>
      </c>
      <c r="D42" s="2">
        <f>'PR-RAS'!E46</f>
        <v>0</v>
      </c>
      <c r="E42" s="2">
        <v>0</v>
      </c>
      <c r="F42" s="2">
        <v>0</v>
      </c>
      <c r="G42" s="3">
        <f t="shared" si="0"/>
        <v>0</v>
      </c>
      <c r="H42" s="3">
        <f t="shared" si="1"/>
        <v>0</v>
      </c>
      <c r="I42" s="11">
        <v>0</v>
      </c>
      <c r="J42" s="4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2.75" customHeight="1">
      <c r="A43" s="10">
        <v>151</v>
      </c>
      <c r="B43" s="2">
        <v>42</v>
      </c>
      <c r="C43" s="2">
        <f>'PR-RAS'!D47</f>
        <v>0</v>
      </c>
      <c r="D43" s="2">
        <f>'PR-RAS'!E47</f>
        <v>0</v>
      </c>
      <c r="E43" s="2">
        <v>0</v>
      </c>
      <c r="F43" s="2">
        <v>0</v>
      </c>
      <c r="G43" s="3">
        <f t="shared" si="0"/>
        <v>0</v>
      </c>
      <c r="H43" s="3">
        <f t="shared" si="1"/>
        <v>0</v>
      </c>
      <c r="I43" s="11">
        <v>0</v>
      </c>
      <c r="J43" s="4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.75" customHeight="1">
      <c r="A44" s="10">
        <v>151</v>
      </c>
      <c r="B44" s="2">
        <v>43</v>
      </c>
      <c r="C44" s="2">
        <f>'PR-RAS'!D48</f>
        <v>0</v>
      </c>
      <c r="D44" s="2">
        <f>'PR-RAS'!E48</f>
        <v>0</v>
      </c>
      <c r="E44" s="2">
        <v>0</v>
      </c>
      <c r="F44" s="2">
        <v>0</v>
      </c>
      <c r="G44" s="3">
        <f t="shared" si="0"/>
        <v>0</v>
      </c>
      <c r="H44" s="3">
        <f t="shared" si="1"/>
        <v>0</v>
      </c>
      <c r="I44" s="11">
        <v>0</v>
      </c>
      <c r="J44" s="4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.75" customHeight="1">
      <c r="A45" s="10">
        <v>151</v>
      </c>
      <c r="B45" s="2">
        <v>44</v>
      </c>
      <c r="C45" s="2">
        <f>'PR-RAS'!D49</f>
        <v>23865</v>
      </c>
      <c r="D45" s="2">
        <f>'PR-RAS'!E49</f>
        <v>101265</v>
      </c>
      <c r="E45" s="2">
        <v>0</v>
      </c>
      <c r="F45" s="2">
        <v>0</v>
      </c>
      <c r="G45" s="3">
        <f t="shared" si="0"/>
        <v>9961.3799999999992</v>
      </c>
      <c r="H45" s="3">
        <f t="shared" si="1"/>
        <v>0</v>
      </c>
      <c r="I45" s="11">
        <v>0</v>
      </c>
      <c r="J45" s="4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.75" customHeight="1">
      <c r="A46" s="10">
        <v>151</v>
      </c>
      <c r="B46" s="2">
        <v>45</v>
      </c>
      <c r="C46" s="2">
        <f>'PR-RAS'!D50</f>
        <v>0</v>
      </c>
      <c r="D46" s="2">
        <f>'PR-RAS'!E50</f>
        <v>0</v>
      </c>
      <c r="E46" s="2">
        <v>0</v>
      </c>
      <c r="F46" s="2">
        <v>0</v>
      </c>
      <c r="G46" s="3">
        <f t="shared" si="0"/>
        <v>0</v>
      </c>
      <c r="H46" s="3">
        <f t="shared" si="1"/>
        <v>0</v>
      </c>
      <c r="I46" s="11">
        <v>0</v>
      </c>
      <c r="J46" s="4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.75" customHeight="1">
      <c r="A47" s="10">
        <v>151</v>
      </c>
      <c r="B47" s="2">
        <v>46</v>
      </c>
      <c r="C47" s="2">
        <f>'PR-RAS'!D51</f>
        <v>0</v>
      </c>
      <c r="D47" s="2">
        <f>'PR-RAS'!E51</f>
        <v>0</v>
      </c>
      <c r="E47" s="2">
        <v>0</v>
      </c>
      <c r="F47" s="2">
        <v>0</v>
      </c>
      <c r="G47" s="3">
        <f t="shared" si="0"/>
        <v>0</v>
      </c>
      <c r="H47" s="3">
        <f t="shared" si="1"/>
        <v>0</v>
      </c>
      <c r="I47" s="11">
        <v>0</v>
      </c>
      <c r="J47" s="4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.75" customHeight="1">
      <c r="A48" s="10">
        <v>151</v>
      </c>
      <c r="B48" s="2">
        <v>47</v>
      </c>
      <c r="C48" s="2">
        <f>'PR-RAS'!D52</f>
        <v>0</v>
      </c>
      <c r="D48" s="2">
        <f>'PR-RAS'!E52</f>
        <v>0</v>
      </c>
      <c r="E48" s="2">
        <v>0</v>
      </c>
      <c r="F48" s="2">
        <v>0</v>
      </c>
      <c r="G48" s="3">
        <f t="shared" si="0"/>
        <v>0</v>
      </c>
      <c r="H48" s="3">
        <f t="shared" si="1"/>
        <v>0</v>
      </c>
      <c r="I48" s="11">
        <v>0</v>
      </c>
      <c r="J48" s="4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.75" customHeight="1">
      <c r="A49" s="10">
        <v>151</v>
      </c>
      <c r="B49" s="2">
        <v>48</v>
      </c>
      <c r="C49" s="2">
        <f>'PR-RAS'!D53</f>
        <v>0</v>
      </c>
      <c r="D49" s="2">
        <f>'PR-RAS'!E53</f>
        <v>0</v>
      </c>
      <c r="E49" s="2">
        <v>0</v>
      </c>
      <c r="F49" s="2">
        <v>0</v>
      </c>
      <c r="G49" s="3">
        <f t="shared" si="0"/>
        <v>0</v>
      </c>
      <c r="H49" s="3">
        <f t="shared" si="1"/>
        <v>0</v>
      </c>
      <c r="I49" s="11">
        <v>0</v>
      </c>
      <c r="J49" s="4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.75" customHeight="1">
      <c r="A50" s="10">
        <v>151</v>
      </c>
      <c r="B50" s="2">
        <v>49</v>
      </c>
      <c r="C50" s="2">
        <f>'PR-RAS'!D54</f>
        <v>0</v>
      </c>
      <c r="D50" s="2">
        <f>'PR-RAS'!E54</f>
        <v>0</v>
      </c>
      <c r="E50" s="2">
        <v>0</v>
      </c>
      <c r="F50" s="2">
        <v>0</v>
      </c>
      <c r="G50" s="3">
        <f t="shared" si="0"/>
        <v>0</v>
      </c>
      <c r="H50" s="3">
        <f t="shared" si="1"/>
        <v>0</v>
      </c>
      <c r="I50" s="11">
        <v>0</v>
      </c>
      <c r="J50" s="4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.75" customHeight="1">
      <c r="A51" s="10">
        <v>151</v>
      </c>
      <c r="B51" s="2">
        <v>50</v>
      </c>
      <c r="C51" s="2">
        <f>'PR-RAS'!D55</f>
        <v>0</v>
      </c>
      <c r="D51" s="2">
        <f>'PR-RAS'!E55</f>
        <v>0</v>
      </c>
      <c r="E51" s="2">
        <v>0</v>
      </c>
      <c r="F51" s="2">
        <v>0</v>
      </c>
      <c r="G51" s="3">
        <f t="shared" si="0"/>
        <v>0</v>
      </c>
      <c r="H51" s="3">
        <f t="shared" si="1"/>
        <v>0</v>
      </c>
      <c r="I51" s="11">
        <v>0</v>
      </c>
      <c r="J51" s="4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.75" customHeight="1">
      <c r="A52" s="10">
        <v>151</v>
      </c>
      <c r="B52" s="2">
        <v>51</v>
      </c>
      <c r="C52" s="2">
        <f>'PR-RAS'!D56</f>
        <v>0</v>
      </c>
      <c r="D52" s="2">
        <f>'PR-RAS'!E56</f>
        <v>0</v>
      </c>
      <c r="E52" s="2">
        <v>0</v>
      </c>
      <c r="F52" s="2">
        <v>0</v>
      </c>
      <c r="G52" s="3">
        <f t="shared" si="0"/>
        <v>0</v>
      </c>
      <c r="H52" s="3">
        <f t="shared" si="1"/>
        <v>0</v>
      </c>
      <c r="I52" s="11">
        <v>0</v>
      </c>
      <c r="J52" s="4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.75" customHeight="1">
      <c r="A53" s="10">
        <v>151</v>
      </c>
      <c r="B53" s="2">
        <v>52</v>
      </c>
      <c r="C53" s="2">
        <f>'PR-RAS'!D57</f>
        <v>0</v>
      </c>
      <c r="D53" s="2">
        <f>'PR-RAS'!E57</f>
        <v>0</v>
      </c>
      <c r="E53" s="2">
        <v>0</v>
      </c>
      <c r="F53" s="2">
        <v>0</v>
      </c>
      <c r="G53" s="3">
        <f t="shared" si="0"/>
        <v>0</v>
      </c>
      <c r="H53" s="3">
        <f t="shared" si="1"/>
        <v>0</v>
      </c>
      <c r="I53" s="11">
        <v>0</v>
      </c>
      <c r="J53" s="4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.75" customHeight="1">
      <c r="A54" s="10">
        <v>151</v>
      </c>
      <c r="B54" s="2">
        <v>53</v>
      </c>
      <c r="C54" s="2">
        <f>'PR-RAS'!D58</f>
        <v>23865</v>
      </c>
      <c r="D54" s="2">
        <f>'PR-RAS'!E58</f>
        <v>101265</v>
      </c>
      <c r="E54" s="2">
        <v>0</v>
      </c>
      <c r="F54" s="2">
        <v>0</v>
      </c>
      <c r="G54" s="3">
        <f t="shared" si="0"/>
        <v>11998.934999999999</v>
      </c>
      <c r="H54" s="3">
        <f t="shared" si="1"/>
        <v>0</v>
      </c>
      <c r="I54" s="11">
        <v>0</v>
      </c>
      <c r="J54" s="4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.75" customHeight="1">
      <c r="A55" s="10">
        <v>151</v>
      </c>
      <c r="B55" s="2">
        <v>54</v>
      </c>
      <c r="C55" s="2">
        <f>'PR-RAS'!D59</f>
        <v>23865</v>
      </c>
      <c r="D55" s="2">
        <f>'PR-RAS'!E59</f>
        <v>23865</v>
      </c>
      <c r="E55" s="2">
        <v>0</v>
      </c>
      <c r="F55" s="2">
        <v>0</v>
      </c>
      <c r="G55" s="3">
        <f t="shared" si="0"/>
        <v>3866.13</v>
      </c>
      <c r="H55" s="3">
        <f t="shared" si="1"/>
        <v>0</v>
      </c>
      <c r="I55" s="11">
        <v>0</v>
      </c>
      <c r="J55" s="4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.75" customHeight="1">
      <c r="A56" s="10">
        <v>151</v>
      </c>
      <c r="B56" s="2">
        <v>55</v>
      </c>
      <c r="C56" s="2">
        <f>'PR-RAS'!D60</f>
        <v>0</v>
      </c>
      <c r="D56" s="2">
        <f>'PR-RAS'!E60</f>
        <v>77400</v>
      </c>
      <c r="E56" s="2">
        <v>0</v>
      </c>
      <c r="F56" s="2">
        <v>0</v>
      </c>
      <c r="G56" s="3">
        <f t="shared" si="0"/>
        <v>8514</v>
      </c>
      <c r="H56" s="3">
        <f t="shared" si="1"/>
        <v>0</v>
      </c>
      <c r="I56" s="11">
        <v>0</v>
      </c>
      <c r="J56" s="4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.75" customHeight="1">
      <c r="A57" s="10">
        <v>151</v>
      </c>
      <c r="B57" s="2">
        <v>56</v>
      </c>
      <c r="C57" s="2">
        <f>'PR-RAS'!D61</f>
        <v>0</v>
      </c>
      <c r="D57" s="2">
        <f>'PR-RAS'!E61</f>
        <v>0</v>
      </c>
      <c r="E57" s="2">
        <v>0</v>
      </c>
      <c r="F57" s="2">
        <v>0</v>
      </c>
      <c r="G57" s="3">
        <f t="shared" si="0"/>
        <v>0</v>
      </c>
      <c r="H57" s="3">
        <f t="shared" si="1"/>
        <v>0</v>
      </c>
      <c r="I57" s="11">
        <v>0</v>
      </c>
      <c r="J57" s="4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.75" customHeight="1">
      <c r="A58" s="10">
        <v>151</v>
      </c>
      <c r="B58" s="2">
        <v>57</v>
      </c>
      <c r="C58" s="2">
        <f>'PR-RAS'!D62</f>
        <v>0</v>
      </c>
      <c r="D58" s="2">
        <f>'PR-RAS'!E62</f>
        <v>0</v>
      </c>
      <c r="E58" s="2">
        <v>0</v>
      </c>
      <c r="F58" s="2">
        <v>0</v>
      </c>
      <c r="G58" s="3">
        <f t="shared" si="0"/>
        <v>0</v>
      </c>
      <c r="H58" s="3">
        <f t="shared" si="1"/>
        <v>0</v>
      </c>
      <c r="I58" s="11">
        <v>0</v>
      </c>
      <c r="J58" s="4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.75" customHeight="1">
      <c r="A59" s="10">
        <v>151</v>
      </c>
      <c r="B59" s="2">
        <v>58</v>
      </c>
      <c r="C59" s="2">
        <f>'PR-RAS'!D63</f>
        <v>0</v>
      </c>
      <c r="D59" s="2">
        <f>'PR-RAS'!E63</f>
        <v>0</v>
      </c>
      <c r="E59" s="2">
        <v>0</v>
      </c>
      <c r="F59" s="2">
        <v>0</v>
      </c>
      <c r="G59" s="3">
        <f t="shared" si="0"/>
        <v>0</v>
      </c>
      <c r="H59" s="3">
        <f t="shared" si="1"/>
        <v>0</v>
      </c>
      <c r="I59" s="11">
        <v>0</v>
      </c>
      <c r="J59" s="4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.75" customHeight="1">
      <c r="A60" s="10">
        <v>151</v>
      </c>
      <c r="B60" s="2">
        <v>59</v>
      </c>
      <c r="C60" s="2">
        <f>'PR-RAS'!D64</f>
        <v>0</v>
      </c>
      <c r="D60" s="2">
        <f>'PR-RAS'!E64</f>
        <v>0</v>
      </c>
      <c r="E60" s="2">
        <v>0</v>
      </c>
      <c r="F60" s="2">
        <v>0</v>
      </c>
      <c r="G60" s="3">
        <f t="shared" si="0"/>
        <v>0</v>
      </c>
      <c r="H60" s="3">
        <f t="shared" si="1"/>
        <v>0</v>
      </c>
      <c r="I60" s="11">
        <v>0</v>
      </c>
      <c r="J60" s="4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.75" customHeight="1">
      <c r="A61" s="10">
        <v>151</v>
      </c>
      <c r="B61" s="2">
        <v>60</v>
      </c>
      <c r="C61" s="2">
        <f>'PR-RAS'!D65</f>
        <v>0</v>
      </c>
      <c r="D61" s="2">
        <f>'PR-RAS'!E65</f>
        <v>0</v>
      </c>
      <c r="E61" s="2">
        <v>0</v>
      </c>
      <c r="F61" s="2">
        <v>0</v>
      </c>
      <c r="G61" s="3">
        <f t="shared" si="0"/>
        <v>0</v>
      </c>
      <c r="H61" s="3">
        <f t="shared" si="1"/>
        <v>0</v>
      </c>
      <c r="I61" s="11">
        <v>0</v>
      </c>
      <c r="J61" s="4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.75" customHeight="1">
      <c r="A62" s="10">
        <v>151</v>
      </c>
      <c r="B62" s="2">
        <v>61</v>
      </c>
      <c r="C62" s="2">
        <f>'PR-RAS'!D66</f>
        <v>0</v>
      </c>
      <c r="D62" s="2">
        <f>'PR-RAS'!E66</f>
        <v>0</v>
      </c>
      <c r="E62" s="2">
        <v>0</v>
      </c>
      <c r="F62" s="2">
        <v>0</v>
      </c>
      <c r="G62" s="3">
        <f t="shared" si="0"/>
        <v>0</v>
      </c>
      <c r="H62" s="3">
        <f t="shared" si="1"/>
        <v>0</v>
      </c>
      <c r="I62" s="11">
        <v>0</v>
      </c>
      <c r="J62" s="4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.75" customHeight="1">
      <c r="A63" s="10">
        <v>151</v>
      </c>
      <c r="B63" s="2">
        <v>62</v>
      </c>
      <c r="C63" s="2">
        <f>'PR-RAS'!D67</f>
        <v>0</v>
      </c>
      <c r="D63" s="2">
        <f>'PR-RAS'!E67</f>
        <v>0</v>
      </c>
      <c r="E63" s="2">
        <v>0</v>
      </c>
      <c r="F63" s="2">
        <v>0</v>
      </c>
      <c r="G63" s="3">
        <f>(B63/1000)*(C63*1+D63*2)</f>
        <v>0</v>
      </c>
      <c r="H63" s="3">
        <f>ABS(C63-ROUND(C63,0))+ABS(D63-ROUND(D63,0))</f>
        <v>0</v>
      </c>
      <c r="I63" s="11">
        <v>0</v>
      </c>
      <c r="J63" s="4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.75" customHeight="1">
      <c r="A64" s="10">
        <v>151</v>
      </c>
      <c r="B64" s="2">
        <v>63</v>
      </c>
      <c r="C64" s="2">
        <f>'PR-RAS'!D68</f>
        <v>0</v>
      </c>
      <c r="D64" s="2">
        <f>'PR-RAS'!E68</f>
        <v>0</v>
      </c>
      <c r="E64" s="2">
        <v>0</v>
      </c>
      <c r="F64" s="2">
        <v>0</v>
      </c>
      <c r="G64" s="3">
        <f t="shared" si="0"/>
        <v>0</v>
      </c>
      <c r="H64" s="3">
        <f t="shared" si="1"/>
        <v>0</v>
      </c>
      <c r="I64" s="11">
        <v>0</v>
      </c>
      <c r="J64" s="4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.75" customHeight="1">
      <c r="A65" s="10">
        <v>151</v>
      </c>
      <c r="B65" s="2">
        <v>64</v>
      </c>
      <c r="C65" s="2">
        <f>'PR-RAS'!D69</f>
        <v>0</v>
      </c>
      <c r="D65" s="2">
        <f>'PR-RAS'!E69</f>
        <v>0</v>
      </c>
      <c r="E65" s="2">
        <v>0</v>
      </c>
      <c r="F65" s="2">
        <v>0</v>
      </c>
      <c r="G65" s="3">
        <f t="shared" si="0"/>
        <v>0</v>
      </c>
      <c r="H65" s="3">
        <f t="shared" si="1"/>
        <v>0</v>
      </c>
      <c r="I65" s="11">
        <v>0</v>
      </c>
      <c r="J65" s="4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.75" customHeight="1">
      <c r="A66" s="10">
        <v>151</v>
      </c>
      <c r="B66" s="2">
        <v>65</v>
      </c>
      <c r="C66" s="2">
        <f>'PR-RAS'!D70</f>
        <v>0</v>
      </c>
      <c r="D66" s="2">
        <f>'PR-RAS'!E70</f>
        <v>0</v>
      </c>
      <c r="E66" s="2">
        <v>0</v>
      </c>
      <c r="F66" s="2">
        <v>0</v>
      </c>
      <c r="G66" s="3">
        <f t="shared" si="0"/>
        <v>0</v>
      </c>
      <c r="H66" s="3">
        <f t="shared" si="1"/>
        <v>0</v>
      </c>
      <c r="I66" s="11">
        <v>0</v>
      </c>
      <c r="J66" s="4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.75" customHeight="1">
      <c r="A67" s="10">
        <v>151</v>
      </c>
      <c r="B67" s="2">
        <v>66</v>
      </c>
      <c r="C67" s="2">
        <f>'PR-RAS'!D71</f>
        <v>0</v>
      </c>
      <c r="D67" s="2">
        <f>'PR-RAS'!E71</f>
        <v>0</v>
      </c>
      <c r="E67" s="2">
        <v>0</v>
      </c>
      <c r="F67" s="2">
        <v>0</v>
      </c>
      <c r="G67" s="3">
        <f t="shared" ref="G67:G69" si="2">(B67/1000)*(C67*1+D67*2)</f>
        <v>0</v>
      </c>
      <c r="H67" s="3">
        <f t="shared" ref="H67:H69" si="3">ABS(C67-ROUND(C67,0))+ABS(D67-ROUND(D67,0))</f>
        <v>0</v>
      </c>
      <c r="I67" s="11">
        <v>0</v>
      </c>
      <c r="J67" s="4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.75" customHeight="1">
      <c r="A68" s="10">
        <v>151</v>
      </c>
      <c r="B68" s="2">
        <v>67</v>
      </c>
      <c r="C68" s="2">
        <f>'PR-RAS'!D72</f>
        <v>0</v>
      </c>
      <c r="D68" s="2">
        <f>'PR-RAS'!E72</f>
        <v>0</v>
      </c>
      <c r="E68" s="2">
        <v>0</v>
      </c>
      <c r="F68" s="2">
        <v>0</v>
      </c>
      <c r="G68" s="3">
        <f t="shared" si="2"/>
        <v>0</v>
      </c>
      <c r="H68" s="3">
        <f t="shared" si="3"/>
        <v>0</v>
      </c>
      <c r="I68" s="11">
        <v>0</v>
      </c>
      <c r="J68" s="4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.75" customHeight="1">
      <c r="A69" s="10">
        <v>151</v>
      </c>
      <c r="B69" s="2">
        <v>68</v>
      </c>
      <c r="C69" s="2">
        <f>'PR-RAS'!D73</f>
        <v>0</v>
      </c>
      <c r="D69" s="2">
        <f>'PR-RAS'!E73</f>
        <v>0</v>
      </c>
      <c r="E69" s="2">
        <v>0</v>
      </c>
      <c r="F69" s="2">
        <v>0</v>
      </c>
      <c r="G69" s="3">
        <f t="shared" si="2"/>
        <v>0</v>
      </c>
      <c r="H69" s="3">
        <f t="shared" si="3"/>
        <v>0</v>
      </c>
      <c r="I69" s="11">
        <v>0</v>
      </c>
      <c r="J69" s="4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.75" customHeight="1">
      <c r="A70" s="10">
        <v>151</v>
      </c>
      <c r="B70" s="2">
        <v>69</v>
      </c>
      <c r="C70" s="2">
        <f>'PR-RAS'!D74</f>
        <v>0</v>
      </c>
      <c r="D70" s="2">
        <f>'PR-RAS'!E74</f>
        <v>0</v>
      </c>
      <c r="E70" s="2">
        <v>0</v>
      </c>
      <c r="F70" s="2">
        <v>0</v>
      </c>
      <c r="G70" s="3">
        <f t="shared" si="0"/>
        <v>0</v>
      </c>
      <c r="H70" s="3">
        <f t="shared" si="1"/>
        <v>0</v>
      </c>
      <c r="I70" s="11">
        <v>0</v>
      </c>
      <c r="J70" s="4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.75" customHeight="1">
      <c r="A71" s="10">
        <v>151</v>
      </c>
      <c r="B71" s="2">
        <v>70</v>
      </c>
      <c r="C71" s="2">
        <f>'PR-RAS'!D75</f>
        <v>0</v>
      </c>
      <c r="D71" s="2">
        <f>'PR-RAS'!E75</f>
        <v>0</v>
      </c>
      <c r="E71" s="2">
        <v>0</v>
      </c>
      <c r="F71" s="2">
        <v>0</v>
      </c>
      <c r="G71" s="3">
        <f t="shared" si="0"/>
        <v>0</v>
      </c>
      <c r="H71" s="3">
        <f t="shared" si="1"/>
        <v>0</v>
      </c>
      <c r="I71" s="11">
        <v>0</v>
      </c>
      <c r="J71" s="4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.75" customHeight="1">
      <c r="A72" s="10">
        <v>151</v>
      </c>
      <c r="B72" s="2">
        <v>71</v>
      </c>
      <c r="C72" s="2">
        <f>'PR-RAS'!D76</f>
        <v>0</v>
      </c>
      <c r="D72" s="2">
        <f>'PR-RAS'!E76</f>
        <v>0</v>
      </c>
      <c r="E72" s="2">
        <v>0</v>
      </c>
      <c r="F72" s="2">
        <v>0</v>
      </c>
      <c r="G72" s="3">
        <f t="shared" si="0"/>
        <v>0</v>
      </c>
      <c r="H72" s="3">
        <f t="shared" si="1"/>
        <v>0</v>
      </c>
      <c r="I72" s="11">
        <v>0</v>
      </c>
      <c r="J72" s="4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.75" customHeight="1">
      <c r="A73" s="10">
        <v>151</v>
      </c>
      <c r="B73" s="2">
        <v>72</v>
      </c>
      <c r="C73" s="2">
        <f>'PR-RAS'!D77</f>
        <v>0</v>
      </c>
      <c r="D73" s="2">
        <f>'PR-RAS'!E77</f>
        <v>0</v>
      </c>
      <c r="E73" s="2">
        <v>0</v>
      </c>
      <c r="F73" s="2">
        <v>0</v>
      </c>
      <c r="G73" s="3">
        <f t="shared" si="0"/>
        <v>0</v>
      </c>
      <c r="H73" s="3">
        <f t="shared" si="1"/>
        <v>0</v>
      </c>
      <c r="I73" s="11">
        <v>0</v>
      </c>
      <c r="J73" s="4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.75" customHeight="1">
      <c r="A74" s="10">
        <v>151</v>
      </c>
      <c r="B74" s="2">
        <v>73</v>
      </c>
      <c r="C74" s="2">
        <f>'PR-RAS'!D78</f>
        <v>0</v>
      </c>
      <c r="D74" s="2">
        <f>'PR-RAS'!E78</f>
        <v>0</v>
      </c>
      <c r="E74" s="2">
        <v>0</v>
      </c>
      <c r="F74" s="2">
        <v>0</v>
      </c>
      <c r="G74" s="3">
        <f t="shared" si="0"/>
        <v>0</v>
      </c>
      <c r="H74" s="3">
        <f t="shared" si="1"/>
        <v>0</v>
      </c>
      <c r="I74" s="11">
        <v>0</v>
      </c>
      <c r="J74" s="4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.75" customHeight="1">
      <c r="A75" s="10">
        <v>151</v>
      </c>
      <c r="B75" s="2">
        <v>74</v>
      </c>
      <c r="C75" s="2">
        <f>'PR-RAS'!D79</f>
        <v>0</v>
      </c>
      <c r="D75" s="2">
        <f>'PR-RAS'!E79</f>
        <v>0</v>
      </c>
      <c r="E75" s="2">
        <v>0</v>
      </c>
      <c r="F75" s="2">
        <v>0</v>
      </c>
      <c r="G75" s="3">
        <f t="shared" si="0"/>
        <v>0</v>
      </c>
      <c r="H75" s="3">
        <f t="shared" si="1"/>
        <v>0</v>
      </c>
      <c r="I75" s="11">
        <v>0</v>
      </c>
      <c r="J75" s="4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.75" customHeight="1">
      <c r="A76" s="10">
        <v>151</v>
      </c>
      <c r="B76" s="2">
        <v>75</v>
      </c>
      <c r="C76" s="2">
        <f>'PR-RAS'!D80</f>
        <v>0</v>
      </c>
      <c r="D76" s="2">
        <f>'PR-RAS'!E80</f>
        <v>0</v>
      </c>
      <c r="E76" s="2">
        <v>0</v>
      </c>
      <c r="F76" s="2">
        <v>0</v>
      </c>
      <c r="G76" s="3">
        <f t="shared" si="0"/>
        <v>0</v>
      </c>
      <c r="H76" s="3">
        <f t="shared" si="1"/>
        <v>0</v>
      </c>
      <c r="I76" s="11">
        <v>0</v>
      </c>
      <c r="J76" s="4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.75" customHeight="1">
      <c r="A77" s="10">
        <v>151</v>
      </c>
      <c r="B77" s="2">
        <v>76</v>
      </c>
      <c r="C77" s="2">
        <f>'PR-RAS'!D81</f>
        <v>0</v>
      </c>
      <c r="D77" s="2">
        <f>'PR-RAS'!E81</f>
        <v>0</v>
      </c>
      <c r="E77" s="2">
        <v>0</v>
      </c>
      <c r="F77" s="2">
        <v>0</v>
      </c>
      <c r="G77" s="3">
        <f t="shared" si="0"/>
        <v>0</v>
      </c>
      <c r="H77" s="3">
        <f t="shared" si="1"/>
        <v>0</v>
      </c>
      <c r="I77" s="11">
        <v>0</v>
      </c>
      <c r="J77" s="4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.75" customHeight="1">
      <c r="A78" s="10">
        <v>151</v>
      </c>
      <c r="B78" s="2">
        <v>77</v>
      </c>
      <c r="C78" s="2">
        <f>'PR-RAS'!D82</f>
        <v>41298.6</v>
      </c>
      <c r="D78" s="2">
        <f>'PR-RAS'!E82</f>
        <v>49459.159999999996</v>
      </c>
      <c r="E78" s="2">
        <v>0</v>
      </c>
      <c r="F78" s="2">
        <v>0</v>
      </c>
      <c r="G78" s="3">
        <f t="shared" si="0"/>
        <v>10796.702839999998</v>
      </c>
      <c r="H78" s="3">
        <f t="shared" si="1"/>
        <v>0.55999999999767169</v>
      </c>
      <c r="I78" s="11">
        <v>0</v>
      </c>
      <c r="J78" s="4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.75" customHeight="1">
      <c r="A79" s="10">
        <v>151</v>
      </c>
      <c r="B79" s="2">
        <v>78</v>
      </c>
      <c r="C79" s="2">
        <f>'PR-RAS'!D83</f>
        <v>0.5</v>
      </c>
      <c r="D79" s="2">
        <f>'PR-RAS'!E83</f>
        <v>0.2</v>
      </c>
      <c r="E79" s="2">
        <v>0</v>
      </c>
      <c r="F79" s="2">
        <v>0</v>
      </c>
      <c r="G79" s="3">
        <f t="shared" si="0"/>
        <v>7.0199999999999999E-2</v>
      </c>
      <c r="H79" s="3">
        <f t="shared" si="1"/>
        <v>0.7</v>
      </c>
      <c r="I79" s="11">
        <v>0</v>
      </c>
      <c r="J79" s="4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.75" customHeight="1">
      <c r="A80" s="10">
        <v>151</v>
      </c>
      <c r="B80" s="2">
        <v>79</v>
      </c>
      <c r="C80" s="2">
        <f>'PR-RAS'!D84</f>
        <v>0</v>
      </c>
      <c r="D80" s="2">
        <f>'PR-RAS'!E84</f>
        <v>0</v>
      </c>
      <c r="E80" s="2">
        <v>0</v>
      </c>
      <c r="F80" s="2">
        <v>0</v>
      </c>
      <c r="G80" s="3">
        <f t="shared" si="0"/>
        <v>0</v>
      </c>
      <c r="H80" s="3">
        <f t="shared" si="1"/>
        <v>0</v>
      </c>
      <c r="I80" s="11">
        <v>0</v>
      </c>
      <c r="J80" s="4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.75" customHeight="1">
      <c r="A81" s="10">
        <v>151</v>
      </c>
      <c r="B81" s="2">
        <v>80</v>
      </c>
      <c r="C81" s="2">
        <f>'PR-RAS'!D85</f>
        <v>0.5</v>
      </c>
      <c r="D81" s="2">
        <f>'PR-RAS'!E85</f>
        <v>0.2</v>
      </c>
      <c r="E81" s="2">
        <v>0</v>
      </c>
      <c r="F81" s="2">
        <v>0</v>
      </c>
      <c r="G81" s="3">
        <f t="shared" si="0"/>
        <v>7.2000000000000008E-2</v>
      </c>
      <c r="H81" s="3">
        <f t="shared" si="1"/>
        <v>0.7</v>
      </c>
      <c r="I81" s="11">
        <v>0</v>
      </c>
      <c r="J81" s="4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.75" customHeight="1">
      <c r="A82" s="10">
        <v>151</v>
      </c>
      <c r="B82" s="2">
        <v>81</v>
      </c>
      <c r="C82" s="2">
        <f>'PR-RAS'!D86</f>
        <v>0</v>
      </c>
      <c r="D82" s="2">
        <f>'PR-RAS'!E86</f>
        <v>0</v>
      </c>
      <c r="E82" s="2">
        <v>0</v>
      </c>
      <c r="F82" s="2">
        <v>0</v>
      </c>
      <c r="G82" s="3">
        <f t="shared" si="0"/>
        <v>0</v>
      </c>
      <c r="H82" s="3">
        <f t="shared" si="1"/>
        <v>0</v>
      </c>
      <c r="I82" s="11">
        <v>0</v>
      </c>
      <c r="J82" s="4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.75" customHeight="1">
      <c r="A83" s="10">
        <v>151</v>
      </c>
      <c r="B83" s="2">
        <v>82</v>
      </c>
      <c r="C83" s="2">
        <f>'PR-RAS'!D87</f>
        <v>0</v>
      </c>
      <c r="D83" s="2">
        <f>'PR-RAS'!E87</f>
        <v>0</v>
      </c>
      <c r="E83" s="2">
        <v>0</v>
      </c>
      <c r="F83" s="2">
        <v>0</v>
      </c>
      <c r="G83" s="3">
        <f t="shared" si="0"/>
        <v>0</v>
      </c>
      <c r="H83" s="3">
        <f t="shared" si="1"/>
        <v>0</v>
      </c>
      <c r="I83" s="11">
        <v>0</v>
      </c>
      <c r="J83" s="4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.75" customHeight="1">
      <c r="A84" s="10">
        <v>151</v>
      </c>
      <c r="B84" s="2">
        <v>83</v>
      </c>
      <c r="C84" s="2">
        <f>'PR-RAS'!D88</f>
        <v>0</v>
      </c>
      <c r="D84" s="2">
        <f>'PR-RAS'!E88</f>
        <v>0</v>
      </c>
      <c r="E84" s="2">
        <v>0</v>
      </c>
      <c r="F84" s="2">
        <v>0</v>
      </c>
      <c r="G84" s="3">
        <f t="shared" si="0"/>
        <v>0</v>
      </c>
      <c r="H84" s="3">
        <f t="shared" si="1"/>
        <v>0</v>
      </c>
      <c r="I84" s="11">
        <v>0</v>
      </c>
      <c r="J84" s="4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.75" customHeight="1">
      <c r="A85" s="10">
        <v>151</v>
      </c>
      <c r="B85" s="2">
        <v>84</v>
      </c>
      <c r="C85" s="2">
        <f>'PR-RAS'!D89</f>
        <v>0</v>
      </c>
      <c r="D85" s="2">
        <f>'PR-RAS'!E89</f>
        <v>0</v>
      </c>
      <c r="E85" s="2">
        <v>0</v>
      </c>
      <c r="F85" s="2">
        <v>0</v>
      </c>
      <c r="G85" s="3">
        <f t="shared" si="0"/>
        <v>0</v>
      </c>
      <c r="H85" s="3">
        <f t="shared" si="1"/>
        <v>0</v>
      </c>
      <c r="I85" s="11">
        <v>0</v>
      </c>
      <c r="J85" s="4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.75" customHeight="1">
      <c r="A86" s="10">
        <v>151</v>
      </c>
      <c r="B86" s="2">
        <v>85</v>
      </c>
      <c r="C86" s="2">
        <f>'PR-RAS'!D90</f>
        <v>0</v>
      </c>
      <c r="D86" s="2">
        <f>'PR-RAS'!E90</f>
        <v>0</v>
      </c>
      <c r="E86" s="2">
        <v>0</v>
      </c>
      <c r="F86" s="2">
        <v>0</v>
      </c>
      <c r="G86" s="3">
        <f t="shared" si="0"/>
        <v>0</v>
      </c>
      <c r="H86" s="3">
        <f t="shared" si="1"/>
        <v>0</v>
      </c>
      <c r="I86" s="11">
        <v>0</v>
      </c>
      <c r="J86" s="4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.75" customHeight="1">
      <c r="A87" s="10">
        <v>151</v>
      </c>
      <c r="B87" s="2">
        <v>86</v>
      </c>
      <c r="C87" s="2">
        <f>'PR-RAS'!D91</f>
        <v>41298.1</v>
      </c>
      <c r="D87" s="2">
        <f>'PR-RAS'!E91</f>
        <v>49458.96</v>
      </c>
      <c r="E87" s="2">
        <v>0</v>
      </c>
      <c r="F87" s="2">
        <v>0</v>
      </c>
      <c r="G87" s="3">
        <f t="shared" si="0"/>
        <v>12058.577719999997</v>
      </c>
      <c r="H87" s="3">
        <f t="shared" si="1"/>
        <v>0.13999999999941792</v>
      </c>
      <c r="I87" s="11">
        <v>0</v>
      </c>
      <c r="J87" s="4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.75" customHeight="1">
      <c r="A88" s="10">
        <v>151</v>
      </c>
      <c r="B88" s="2">
        <v>87</v>
      </c>
      <c r="C88" s="2">
        <f>'PR-RAS'!D92</f>
        <v>13998.28</v>
      </c>
      <c r="D88" s="2">
        <f>'PR-RAS'!E92</f>
        <v>15621.56</v>
      </c>
      <c r="E88" s="2">
        <v>0</v>
      </c>
      <c r="F88" s="2">
        <v>0</v>
      </c>
      <c r="G88" s="3">
        <f t="shared" si="0"/>
        <v>3936.0018</v>
      </c>
      <c r="H88" s="3">
        <f t="shared" si="1"/>
        <v>0.72000000000116415</v>
      </c>
      <c r="I88" s="11">
        <v>0</v>
      </c>
      <c r="J88" s="4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.75" customHeight="1">
      <c r="A89" s="10">
        <v>151</v>
      </c>
      <c r="B89" s="2">
        <v>88</v>
      </c>
      <c r="C89" s="2">
        <f>'PR-RAS'!D93</f>
        <v>26966.639999999999</v>
      </c>
      <c r="D89" s="2">
        <f>'PR-RAS'!E93</f>
        <v>33793.17</v>
      </c>
      <c r="E89" s="2">
        <v>0</v>
      </c>
      <c r="F89" s="2">
        <v>0</v>
      </c>
      <c r="G89" s="3">
        <f t="shared" si="0"/>
        <v>8320.6622399999997</v>
      </c>
      <c r="H89" s="3">
        <f t="shared" si="1"/>
        <v>0.52999999999883585</v>
      </c>
      <c r="I89" s="11">
        <v>0</v>
      </c>
      <c r="J89" s="4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.75" customHeight="1">
      <c r="A90" s="10">
        <v>151</v>
      </c>
      <c r="B90" s="2">
        <v>89</v>
      </c>
      <c r="C90" s="2">
        <f>'PR-RAS'!D94</f>
        <v>7.23</v>
      </c>
      <c r="D90" s="2">
        <f>'PR-RAS'!E94</f>
        <v>9.32</v>
      </c>
      <c r="E90" s="2">
        <v>0</v>
      </c>
      <c r="F90" s="2">
        <v>0</v>
      </c>
      <c r="G90" s="3">
        <f t="shared" si="0"/>
        <v>2.3024300000000002</v>
      </c>
      <c r="H90" s="3">
        <f t="shared" si="1"/>
        <v>0.55000000000000071</v>
      </c>
      <c r="I90" s="11">
        <v>0</v>
      </c>
      <c r="J90" s="4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.75" customHeight="1">
      <c r="A91" s="10">
        <v>151</v>
      </c>
      <c r="B91" s="2">
        <v>90</v>
      </c>
      <c r="C91" s="2">
        <f>'PR-RAS'!D95</f>
        <v>0</v>
      </c>
      <c r="D91" s="2">
        <f>'PR-RAS'!E95</f>
        <v>0</v>
      </c>
      <c r="E91" s="2">
        <v>0</v>
      </c>
      <c r="F91" s="2">
        <v>0</v>
      </c>
      <c r="G91" s="3">
        <f t="shared" si="0"/>
        <v>0</v>
      </c>
      <c r="H91" s="3">
        <f t="shared" si="1"/>
        <v>0</v>
      </c>
      <c r="I91" s="11">
        <v>0</v>
      </c>
      <c r="J91" s="4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.75" customHeight="1">
      <c r="A92" s="10">
        <v>151</v>
      </c>
      <c r="B92" s="2">
        <v>91</v>
      </c>
      <c r="C92" s="2">
        <f>'PR-RAS'!D96</f>
        <v>0</v>
      </c>
      <c r="D92" s="2">
        <f>'PR-RAS'!E96</f>
        <v>0</v>
      </c>
      <c r="E92" s="2">
        <v>0</v>
      </c>
      <c r="F92" s="2">
        <v>0</v>
      </c>
      <c r="G92" s="3">
        <f t="shared" si="0"/>
        <v>0</v>
      </c>
      <c r="H92" s="3">
        <f t="shared" si="1"/>
        <v>0</v>
      </c>
      <c r="I92" s="11">
        <v>0</v>
      </c>
      <c r="J92" s="4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.75" customHeight="1">
      <c r="A93" s="10">
        <v>151</v>
      </c>
      <c r="B93" s="2">
        <v>92</v>
      </c>
      <c r="C93" s="2">
        <f>'PR-RAS'!D97</f>
        <v>325.95</v>
      </c>
      <c r="D93" s="2">
        <f>'PR-RAS'!E97</f>
        <v>34.909999999999997</v>
      </c>
      <c r="E93" s="2">
        <v>0</v>
      </c>
      <c r="F93" s="2">
        <v>0</v>
      </c>
      <c r="G93" s="3">
        <f t="shared" si="0"/>
        <v>36.41084</v>
      </c>
      <c r="H93" s="3">
        <f t="shared" si="1"/>
        <v>0.14000000000001478</v>
      </c>
      <c r="I93" s="11">
        <v>0</v>
      </c>
      <c r="J93" s="4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.75" customHeight="1">
      <c r="A94" s="10">
        <v>151</v>
      </c>
      <c r="B94" s="2">
        <v>93</v>
      </c>
      <c r="C94" s="2">
        <f>'PR-RAS'!D98</f>
        <v>0</v>
      </c>
      <c r="D94" s="2">
        <f>'PR-RAS'!E98</f>
        <v>0</v>
      </c>
      <c r="E94" s="2">
        <v>0</v>
      </c>
      <c r="F94" s="2">
        <v>0</v>
      </c>
      <c r="G94" s="3">
        <f t="shared" si="0"/>
        <v>0</v>
      </c>
      <c r="H94" s="3">
        <f t="shared" si="1"/>
        <v>0</v>
      </c>
      <c r="I94" s="11">
        <v>0</v>
      </c>
      <c r="J94" s="4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.75" customHeight="1">
      <c r="A95" s="10">
        <v>151</v>
      </c>
      <c r="B95" s="2">
        <v>94</v>
      </c>
      <c r="C95" s="2">
        <f>'PR-RAS'!D99</f>
        <v>0</v>
      </c>
      <c r="D95" s="2">
        <f>'PR-RAS'!E99</f>
        <v>0</v>
      </c>
      <c r="E95" s="2">
        <v>0</v>
      </c>
      <c r="F95" s="2">
        <v>0</v>
      </c>
      <c r="G95" s="3">
        <f t="shared" si="0"/>
        <v>0</v>
      </c>
      <c r="H95" s="3">
        <f t="shared" si="1"/>
        <v>0</v>
      </c>
      <c r="I95" s="11">
        <v>0</v>
      </c>
      <c r="J95" s="4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.75" customHeight="1">
      <c r="A96" s="10">
        <v>151</v>
      </c>
      <c r="B96" s="2">
        <v>95</v>
      </c>
      <c r="C96" s="2">
        <f>'PR-RAS'!D100</f>
        <v>0</v>
      </c>
      <c r="D96" s="2">
        <f>'PR-RAS'!E100</f>
        <v>0</v>
      </c>
      <c r="E96" s="2">
        <v>0</v>
      </c>
      <c r="F96" s="2">
        <v>0</v>
      </c>
      <c r="G96" s="3">
        <f t="shared" si="0"/>
        <v>0</v>
      </c>
      <c r="H96" s="3">
        <f t="shared" si="1"/>
        <v>0</v>
      </c>
      <c r="I96" s="11">
        <v>0</v>
      </c>
      <c r="J96" s="4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.75" customHeight="1">
      <c r="A97" s="10">
        <v>151</v>
      </c>
      <c r="B97" s="2">
        <v>96</v>
      </c>
      <c r="C97" s="2">
        <f>'PR-RAS'!D101</f>
        <v>0</v>
      </c>
      <c r="D97" s="2">
        <f>'PR-RAS'!E101</f>
        <v>0</v>
      </c>
      <c r="E97" s="2">
        <v>0</v>
      </c>
      <c r="F97" s="2">
        <v>0</v>
      </c>
      <c r="G97" s="3">
        <f t="shared" si="0"/>
        <v>0</v>
      </c>
      <c r="H97" s="3">
        <f t="shared" si="1"/>
        <v>0</v>
      </c>
      <c r="I97" s="11">
        <v>0</v>
      </c>
      <c r="J97" s="4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.75" customHeight="1">
      <c r="A98" s="10">
        <v>151</v>
      </c>
      <c r="B98" s="2">
        <v>97</v>
      </c>
      <c r="C98" s="2">
        <f>'PR-RAS'!D102</f>
        <v>0</v>
      </c>
      <c r="D98" s="2">
        <f>'PR-RAS'!E102</f>
        <v>0</v>
      </c>
      <c r="E98" s="2">
        <v>0</v>
      </c>
      <c r="F98" s="2">
        <v>0</v>
      </c>
      <c r="G98" s="3">
        <f t="shared" si="0"/>
        <v>0</v>
      </c>
      <c r="H98" s="3">
        <f t="shared" si="1"/>
        <v>0</v>
      </c>
      <c r="I98" s="11">
        <v>0</v>
      </c>
      <c r="J98" s="4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.75" customHeight="1">
      <c r="A99" s="10">
        <v>151</v>
      </c>
      <c r="B99" s="2">
        <v>98</v>
      </c>
      <c r="C99" s="2">
        <f>'PR-RAS'!D103</f>
        <v>0</v>
      </c>
      <c r="D99" s="2">
        <f>'PR-RAS'!E103</f>
        <v>0</v>
      </c>
      <c r="E99" s="2">
        <v>0</v>
      </c>
      <c r="F99" s="2">
        <v>0</v>
      </c>
      <c r="G99" s="3">
        <f t="shared" si="0"/>
        <v>0</v>
      </c>
      <c r="H99" s="3">
        <f t="shared" si="1"/>
        <v>0</v>
      </c>
      <c r="I99" s="11">
        <v>0</v>
      </c>
      <c r="J99" s="4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.75" customHeight="1">
      <c r="A100" s="10">
        <v>151</v>
      </c>
      <c r="B100" s="2">
        <v>99</v>
      </c>
      <c r="C100" s="2">
        <f>'PR-RAS'!D104</f>
        <v>0</v>
      </c>
      <c r="D100" s="2">
        <f>'PR-RAS'!E104</f>
        <v>0</v>
      </c>
      <c r="E100" s="2">
        <v>0</v>
      </c>
      <c r="F100" s="2">
        <v>0</v>
      </c>
      <c r="G100" s="3">
        <f t="shared" si="0"/>
        <v>0</v>
      </c>
      <c r="H100" s="3">
        <f t="shared" si="1"/>
        <v>0</v>
      </c>
      <c r="I100" s="11">
        <v>0</v>
      </c>
      <c r="J100" s="4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.75" customHeight="1">
      <c r="A101" s="10">
        <v>151</v>
      </c>
      <c r="B101" s="2">
        <v>100</v>
      </c>
      <c r="C101" s="2">
        <f>'PR-RAS'!D105</f>
        <v>0</v>
      </c>
      <c r="D101" s="2">
        <f>'PR-RAS'!E105</f>
        <v>0</v>
      </c>
      <c r="E101" s="2">
        <v>0</v>
      </c>
      <c r="F101" s="2">
        <v>0</v>
      </c>
      <c r="G101" s="3">
        <f t="shared" si="0"/>
        <v>0</v>
      </c>
      <c r="H101" s="3">
        <f t="shared" si="1"/>
        <v>0</v>
      </c>
      <c r="I101" s="11">
        <v>0</v>
      </c>
      <c r="J101" s="4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.75" customHeight="1">
      <c r="A102" s="10">
        <v>151</v>
      </c>
      <c r="B102" s="2">
        <v>101</v>
      </c>
      <c r="C102" s="2">
        <f>'PR-RAS'!D106</f>
        <v>201484.72999999998</v>
      </c>
      <c r="D102" s="2">
        <f>'PR-RAS'!E106</f>
        <v>121091.69</v>
      </c>
      <c r="E102" s="2">
        <v>0</v>
      </c>
      <c r="F102" s="2">
        <v>0</v>
      </c>
      <c r="G102" s="3">
        <f t="shared" si="0"/>
        <v>44810.47911</v>
      </c>
      <c r="H102" s="3">
        <f t="shared" si="1"/>
        <v>0.58000000001629815</v>
      </c>
      <c r="I102" s="11">
        <v>0</v>
      </c>
      <c r="J102" s="4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.75" customHeight="1">
      <c r="A103" s="10">
        <v>151</v>
      </c>
      <c r="B103" s="2">
        <v>102</v>
      </c>
      <c r="C103" s="2">
        <f>'PR-RAS'!D107</f>
        <v>8026.8799999999992</v>
      </c>
      <c r="D103" s="2">
        <f>'PR-RAS'!E107</f>
        <v>5110.37</v>
      </c>
      <c r="E103" s="2">
        <v>0</v>
      </c>
      <c r="F103" s="2">
        <v>0</v>
      </c>
      <c r="G103" s="3">
        <f t="shared" si="0"/>
        <v>1861.2572399999997</v>
      </c>
      <c r="H103" s="3">
        <f t="shared" si="1"/>
        <v>0.49000000000069122</v>
      </c>
      <c r="I103" s="11">
        <v>0</v>
      </c>
      <c r="J103" s="4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.75" customHeight="1">
      <c r="A104" s="10">
        <v>151</v>
      </c>
      <c r="B104" s="2">
        <v>103</v>
      </c>
      <c r="C104" s="2">
        <f>'PR-RAS'!D108</f>
        <v>0</v>
      </c>
      <c r="D104" s="2">
        <f>'PR-RAS'!E108</f>
        <v>0</v>
      </c>
      <c r="E104" s="2">
        <v>0</v>
      </c>
      <c r="F104" s="2">
        <v>0</v>
      </c>
      <c r="G104" s="3">
        <f t="shared" si="0"/>
        <v>0</v>
      </c>
      <c r="H104" s="3">
        <f t="shared" si="1"/>
        <v>0</v>
      </c>
      <c r="I104" s="11">
        <v>0</v>
      </c>
      <c r="J104" s="4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.75" customHeight="1">
      <c r="A105" s="10">
        <v>151</v>
      </c>
      <c r="B105" s="2">
        <v>104</v>
      </c>
      <c r="C105" s="2">
        <f>'PR-RAS'!D109</f>
        <v>0</v>
      </c>
      <c r="D105" s="2">
        <f>'PR-RAS'!E109</f>
        <v>0</v>
      </c>
      <c r="E105" s="2">
        <v>0</v>
      </c>
      <c r="F105" s="2">
        <v>0</v>
      </c>
      <c r="G105" s="3">
        <f t="shared" si="0"/>
        <v>0</v>
      </c>
      <c r="H105" s="3">
        <f t="shared" si="1"/>
        <v>0</v>
      </c>
      <c r="I105" s="11">
        <v>0</v>
      </c>
      <c r="J105" s="4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.75" customHeight="1">
      <c r="A106" s="10">
        <v>151</v>
      </c>
      <c r="B106" s="2">
        <v>105</v>
      </c>
      <c r="C106" s="2">
        <f>'PR-RAS'!D110</f>
        <v>1.44</v>
      </c>
      <c r="D106" s="2">
        <f>'PR-RAS'!E110</f>
        <v>3.66</v>
      </c>
      <c r="E106" s="2">
        <v>0</v>
      </c>
      <c r="F106" s="2">
        <v>0</v>
      </c>
      <c r="G106" s="3">
        <f t="shared" si="0"/>
        <v>0.91979999999999995</v>
      </c>
      <c r="H106" s="3">
        <f t="shared" si="1"/>
        <v>0.7799999999999998</v>
      </c>
      <c r="I106" s="11">
        <v>0</v>
      </c>
      <c r="J106" s="4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.75" customHeight="1">
      <c r="A107" s="10">
        <v>151</v>
      </c>
      <c r="B107" s="2">
        <v>106</v>
      </c>
      <c r="C107" s="2">
        <f>'PR-RAS'!D111</f>
        <v>8025.44</v>
      </c>
      <c r="D107" s="2">
        <f>'PR-RAS'!E111</f>
        <v>5106.71</v>
      </c>
      <c r="E107" s="2">
        <v>0</v>
      </c>
      <c r="F107" s="2">
        <v>0</v>
      </c>
      <c r="G107" s="3">
        <f t="shared" si="0"/>
        <v>1933.31916</v>
      </c>
      <c r="H107" s="3">
        <f t="shared" si="1"/>
        <v>0.72999999999956344</v>
      </c>
      <c r="I107" s="11">
        <v>0</v>
      </c>
      <c r="J107" s="4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.75" customHeight="1">
      <c r="A108" s="10">
        <v>151</v>
      </c>
      <c r="B108" s="2">
        <v>107</v>
      </c>
      <c r="C108" s="2">
        <f>'PR-RAS'!D112</f>
        <v>36.549999999999997</v>
      </c>
      <c r="D108" s="2">
        <f>'PR-RAS'!E112</f>
        <v>0</v>
      </c>
      <c r="E108" s="2">
        <v>0</v>
      </c>
      <c r="F108" s="2">
        <v>0</v>
      </c>
      <c r="G108" s="3">
        <f t="shared" si="0"/>
        <v>3.9108499999999995</v>
      </c>
      <c r="H108" s="3">
        <f t="shared" si="1"/>
        <v>0.45000000000000284</v>
      </c>
      <c r="I108" s="11">
        <v>0</v>
      </c>
      <c r="J108" s="4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.75" customHeight="1">
      <c r="A109" s="10">
        <v>151</v>
      </c>
      <c r="B109" s="2">
        <v>108</v>
      </c>
      <c r="C109" s="2">
        <f>'PR-RAS'!D113</f>
        <v>0</v>
      </c>
      <c r="D109" s="2">
        <f>'PR-RAS'!E113</f>
        <v>0</v>
      </c>
      <c r="E109" s="2">
        <v>0</v>
      </c>
      <c r="F109" s="2">
        <v>0</v>
      </c>
      <c r="G109" s="3">
        <f t="shared" si="0"/>
        <v>0</v>
      </c>
      <c r="H109" s="3">
        <f t="shared" si="1"/>
        <v>0</v>
      </c>
      <c r="I109" s="11">
        <v>0</v>
      </c>
      <c r="J109" s="4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.75" customHeight="1">
      <c r="A110" s="10">
        <v>151</v>
      </c>
      <c r="B110" s="2">
        <v>109</v>
      </c>
      <c r="C110" s="2">
        <f>'PR-RAS'!D114</f>
        <v>36.549999999999997</v>
      </c>
      <c r="D110" s="2">
        <f>'PR-RAS'!E114</f>
        <v>0</v>
      </c>
      <c r="E110" s="2">
        <v>0</v>
      </c>
      <c r="F110" s="2">
        <v>0</v>
      </c>
      <c r="G110" s="3">
        <f t="shared" si="0"/>
        <v>3.9839499999999997</v>
      </c>
      <c r="H110" s="3">
        <f t="shared" si="1"/>
        <v>0.45000000000000284</v>
      </c>
      <c r="I110" s="11">
        <v>0</v>
      </c>
      <c r="J110" s="4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.75" customHeight="1">
      <c r="A111" s="10">
        <v>151</v>
      </c>
      <c r="B111" s="2">
        <v>110</v>
      </c>
      <c r="C111" s="2">
        <f>'PR-RAS'!D115</f>
        <v>0</v>
      </c>
      <c r="D111" s="2">
        <f>'PR-RAS'!E115</f>
        <v>0</v>
      </c>
      <c r="E111" s="2">
        <v>0</v>
      </c>
      <c r="F111" s="2">
        <v>0</v>
      </c>
      <c r="G111" s="3">
        <f t="shared" si="0"/>
        <v>0</v>
      </c>
      <c r="H111" s="3">
        <f t="shared" si="1"/>
        <v>0</v>
      </c>
      <c r="I111" s="11">
        <v>0</v>
      </c>
      <c r="J111" s="4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.75" customHeight="1">
      <c r="A112" s="10">
        <v>151</v>
      </c>
      <c r="B112" s="2">
        <v>111</v>
      </c>
      <c r="C112" s="2">
        <f>'PR-RAS'!D116</f>
        <v>0</v>
      </c>
      <c r="D112" s="2">
        <f>'PR-RAS'!E116</f>
        <v>0</v>
      </c>
      <c r="E112" s="2">
        <v>0</v>
      </c>
      <c r="F112" s="2">
        <v>0</v>
      </c>
      <c r="G112" s="3">
        <f t="shared" si="0"/>
        <v>0</v>
      </c>
      <c r="H112" s="3">
        <f t="shared" si="1"/>
        <v>0</v>
      </c>
      <c r="I112" s="11">
        <v>0</v>
      </c>
      <c r="J112" s="4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.75" customHeight="1">
      <c r="A113" s="10">
        <v>151</v>
      </c>
      <c r="B113" s="2">
        <v>112</v>
      </c>
      <c r="C113" s="2">
        <f>'PR-RAS'!D117</f>
        <v>0</v>
      </c>
      <c r="D113" s="2">
        <f>'PR-RAS'!E117</f>
        <v>0</v>
      </c>
      <c r="E113" s="2">
        <v>0</v>
      </c>
      <c r="F113" s="2">
        <v>0</v>
      </c>
      <c r="G113" s="3">
        <f t="shared" si="0"/>
        <v>0</v>
      </c>
      <c r="H113" s="3">
        <f t="shared" si="1"/>
        <v>0</v>
      </c>
      <c r="I113" s="11">
        <v>0</v>
      </c>
      <c r="J113" s="4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.75" customHeight="1">
      <c r="A114" s="10">
        <v>151</v>
      </c>
      <c r="B114" s="2">
        <v>113</v>
      </c>
      <c r="C114" s="2">
        <f>'PR-RAS'!D118</f>
        <v>0</v>
      </c>
      <c r="D114" s="2">
        <f>'PR-RAS'!E118</f>
        <v>0</v>
      </c>
      <c r="E114" s="2">
        <v>0</v>
      </c>
      <c r="F114" s="2">
        <v>0</v>
      </c>
      <c r="G114" s="3">
        <f t="shared" si="0"/>
        <v>0</v>
      </c>
      <c r="H114" s="3">
        <f t="shared" si="1"/>
        <v>0</v>
      </c>
      <c r="I114" s="11">
        <v>0</v>
      </c>
      <c r="J114" s="4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.75" customHeight="1">
      <c r="A115" s="10">
        <v>151</v>
      </c>
      <c r="B115" s="2">
        <v>114</v>
      </c>
      <c r="C115" s="2">
        <f>'PR-RAS'!D119</f>
        <v>0</v>
      </c>
      <c r="D115" s="2">
        <f>'PR-RAS'!E119</f>
        <v>0</v>
      </c>
      <c r="E115" s="2">
        <v>0</v>
      </c>
      <c r="F115" s="2">
        <v>0</v>
      </c>
      <c r="G115" s="3">
        <f t="shared" si="0"/>
        <v>0</v>
      </c>
      <c r="H115" s="3">
        <f t="shared" si="1"/>
        <v>0</v>
      </c>
      <c r="I115" s="11">
        <v>0</v>
      </c>
      <c r="J115" s="4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.75" customHeight="1">
      <c r="A116" s="10">
        <v>151</v>
      </c>
      <c r="B116" s="2">
        <v>115</v>
      </c>
      <c r="C116" s="2">
        <f>'PR-RAS'!D120</f>
        <v>193421.3</v>
      </c>
      <c r="D116" s="2">
        <f>'PR-RAS'!E120</f>
        <v>115981.32</v>
      </c>
      <c r="E116" s="2">
        <v>0</v>
      </c>
      <c r="F116" s="2">
        <v>0</v>
      </c>
      <c r="G116" s="3">
        <f t="shared" si="0"/>
        <v>48919.153100000003</v>
      </c>
      <c r="H116" s="3">
        <f t="shared" si="1"/>
        <v>0.61999999999534339</v>
      </c>
      <c r="I116" s="11">
        <v>0</v>
      </c>
      <c r="J116" s="4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.75" customHeight="1">
      <c r="A117" s="10">
        <v>151</v>
      </c>
      <c r="B117" s="2">
        <v>116</v>
      </c>
      <c r="C117" s="2">
        <f>'PR-RAS'!D121</f>
        <v>130823.36</v>
      </c>
      <c r="D117" s="2">
        <f>'PR-RAS'!E121</f>
        <v>81385.84</v>
      </c>
      <c r="E117" s="2">
        <v>0</v>
      </c>
      <c r="F117" s="2">
        <v>0</v>
      </c>
      <c r="G117" s="3">
        <f t="shared" si="0"/>
        <v>34057.024639999996</v>
      </c>
      <c r="H117" s="3">
        <f t="shared" si="1"/>
        <v>0.52000000000407454</v>
      </c>
      <c r="I117" s="11">
        <v>0</v>
      </c>
      <c r="J117" s="4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.75" customHeight="1">
      <c r="A118" s="10">
        <v>151</v>
      </c>
      <c r="B118" s="2">
        <v>117</v>
      </c>
      <c r="C118" s="2">
        <f>'PR-RAS'!D122</f>
        <v>62597.94</v>
      </c>
      <c r="D118" s="2">
        <f>'PR-RAS'!E122</f>
        <v>34595.480000000003</v>
      </c>
      <c r="E118" s="2">
        <v>0</v>
      </c>
      <c r="F118" s="2">
        <v>0</v>
      </c>
      <c r="G118" s="3">
        <f t="shared" si="0"/>
        <v>15419.301300000003</v>
      </c>
      <c r="H118" s="3">
        <f t="shared" si="1"/>
        <v>0.54000000000087311</v>
      </c>
      <c r="I118" s="11">
        <v>0</v>
      </c>
      <c r="J118" s="4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.75" customHeight="1">
      <c r="A119" s="10">
        <v>151</v>
      </c>
      <c r="B119" s="2">
        <v>118</v>
      </c>
      <c r="C119" s="2">
        <f>'PR-RAS'!D123</f>
        <v>0</v>
      </c>
      <c r="D119" s="2">
        <f>'PR-RAS'!E123</f>
        <v>0</v>
      </c>
      <c r="E119" s="2">
        <v>0</v>
      </c>
      <c r="F119" s="2">
        <v>0</v>
      </c>
      <c r="G119" s="3">
        <f t="shared" si="0"/>
        <v>0</v>
      </c>
      <c r="H119" s="3">
        <f t="shared" si="1"/>
        <v>0</v>
      </c>
      <c r="I119" s="11">
        <v>0</v>
      </c>
      <c r="J119" s="4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.75" customHeight="1">
      <c r="A120" s="10">
        <v>151</v>
      </c>
      <c r="B120" s="2">
        <v>119</v>
      </c>
      <c r="C120" s="2">
        <f>'PR-RAS'!D124</f>
        <v>0</v>
      </c>
      <c r="D120" s="2">
        <f>'PR-RAS'!E124</f>
        <v>0</v>
      </c>
      <c r="E120" s="2">
        <v>0</v>
      </c>
      <c r="F120" s="2">
        <v>0</v>
      </c>
      <c r="G120" s="3">
        <f>(B120/1000)*(C120*1+D120*2)</f>
        <v>0</v>
      </c>
      <c r="H120" s="3">
        <f>ABS(C120-ROUND(C120,0))+ABS(D120-ROUND(D120,0))</f>
        <v>0</v>
      </c>
      <c r="I120" s="11">
        <v>0</v>
      </c>
      <c r="J120" s="4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.75" customHeight="1">
      <c r="A121" s="10">
        <v>151</v>
      </c>
      <c r="B121" s="2">
        <v>120</v>
      </c>
      <c r="C121" s="2">
        <f>'PR-RAS'!D125</f>
        <v>0</v>
      </c>
      <c r="D121" s="2">
        <f>'PR-RAS'!E125</f>
        <v>0</v>
      </c>
      <c r="E121" s="2">
        <v>0</v>
      </c>
      <c r="F121" s="2">
        <v>0</v>
      </c>
      <c r="G121" s="3">
        <f t="shared" si="0"/>
        <v>0</v>
      </c>
      <c r="H121" s="3">
        <f t="shared" si="1"/>
        <v>0</v>
      </c>
      <c r="I121" s="11">
        <v>0</v>
      </c>
      <c r="J121" s="4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.75" customHeight="1">
      <c r="A122" s="10">
        <v>151</v>
      </c>
      <c r="B122" s="2">
        <v>121</v>
      </c>
      <c r="C122" s="2">
        <f>'PR-RAS'!D126</f>
        <v>0</v>
      </c>
      <c r="D122" s="2">
        <f>'PR-RAS'!E126</f>
        <v>0</v>
      </c>
      <c r="E122" s="2">
        <v>0</v>
      </c>
      <c r="F122" s="2">
        <v>0</v>
      </c>
      <c r="G122" s="3">
        <f t="shared" si="0"/>
        <v>0</v>
      </c>
      <c r="H122" s="3">
        <f t="shared" si="1"/>
        <v>0</v>
      </c>
      <c r="I122" s="11">
        <v>0</v>
      </c>
      <c r="J122" s="4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.75" customHeight="1">
      <c r="A123" s="10">
        <v>151</v>
      </c>
      <c r="B123" s="2">
        <v>122</v>
      </c>
      <c r="C123" s="2">
        <f>'PR-RAS'!D127</f>
        <v>0</v>
      </c>
      <c r="D123" s="2">
        <f>'PR-RAS'!E127</f>
        <v>0</v>
      </c>
      <c r="E123" s="2">
        <v>0</v>
      </c>
      <c r="F123" s="2">
        <v>0</v>
      </c>
      <c r="G123" s="3">
        <f t="shared" si="0"/>
        <v>0</v>
      </c>
      <c r="H123" s="3">
        <f t="shared" si="1"/>
        <v>0</v>
      </c>
      <c r="I123" s="11">
        <v>0</v>
      </c>
      <c r="J123" s="4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.75" customHeight="1">
      <c r="A124" s="10">
        <v>151</v>
      </c>
      <c r="B124" s="2">
        <v>123</v>
      </c>
      <c r="C124" s="2">
        <f>'PR-RAS'!D128</f>
        <v>0</v>
      </c>
      <c r="D124" s="2">
        <f>'PR-RAS'!E128</f>
        <v>0</v>
      </c>
      <c r="E124" s="2">
        <v>0</v>
      </c>
      <c r="F124" s="2">
        <v>0</v>
      </c>
      <c r="G124" s="3">
        <f t="shared" si="0"/>
        <v>0</v>
      </c>
      <c r="H124" s="3">
        <f t="shared" si="1"/>
        <v>0</v>
      </c>
      <c r="I124" s="11">
        <v>0</v>
      </c>
      <c r="J124" s="4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.75" customHeight="1">
      <c r="A125" s="10">
        <v>151</v>
      </c>
      <c r="B125" s="2">
        <v>124</v>
      </c>
      <c r="C125" s="2">
        <f>'PR-RAS'!D129</f>
        <v>0</v>
      </c>
      <c r="D125" s="2">
        <f>'PR-RAS'!E129</f>
        <v>0</v>
      </c>
      <c r="E125" s="2">
        <v>0</v>
      </c>
      <c r="F125" s="2">
        <v>0</v>
      </c>
      <c r="G125" s="3">
        <f t="shared" si="0"/>
        <v>0</v>
      </c>
      <c r="H125" s="3">
        <f t="shared" si="1"/>
        <v>0</v>
      </c>
      <c r="I125" s="11">
        <v>0</v>
      </c>
      <c r="J125" s="4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.75" customHeight="1">
      <c r="A126" s="10">
        <v>151</v>
      </c>
      <c r="B126" s="2">
        <v>125</v>
      </c>
      <c r="C126" s="2">
        <f>'PR-RAS'!D130</f>
        <v>0</v>
      </c>
      <c r="D126" s="2">
        <f>'PR-RAS'!E130</f>
        <v>0</v>
      </c>
      <c r="E126" s="2">
        <v>0</v>
      </c>
      <c r="F126" s="2">
        <v>0</v>
      </c>
      <c r="G126" s="3">
        <f t="shared" si="0"/>
        <v>0</v>
      </c>
      <c r="H126" s="3">
        <f t="shared" si="1"/>
        <v>0</v>
      </c>
      <c r="I126" s="11">
        <v>0</v>
      </c>
      <c r="J126" s="4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.75" customHeight="1">
      <c r="A127" s="10">
        <v>151</v>
      </c>
      <c r="B127" s="2">
        <v>126</v>
      </c>
      <c r="C127" s="2">
        <f>'PR-RAS'!D131</f>
        <v>0</v>
      </c>
      <c r="D127" s="2">
        <f>'PR-RAS'!E131</f>
        <v>0</v>
      </c>
      <c r="E127" s="2">
        <v>0</v>
      </c>
      <c r="F127" s="2">
        <v>0</v>
      </c>
      <c r="G127" s="3">
        <f t="shared" si="0"/>
        <v>0</v>
      </c>
      <c r="H127" s="3">
        <f t="shared" si="1"/>
        <v>0</v>
      </c>
      <c r="I127" s="11">
        <v>0</v>
      </c>
      <c r="J127" s="4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.75" customHeight="1">
      <c r="A128" s="10">
        <v>151</v>
      </c>
      <c r="B128" s="2">
        <v>127</v>
      </c>
      <c r="C128" s="2">
        <f>'PR-RAS'!D132</f>
        <v>0</v>
      </c>
      <c r="D128" s="2">
        <f>'PR-RAS'!E132</f>
        <v>0</v>
      </c>
      <c r="E128" s="2">
        <v>0</v>
      </c>
      <c r="F128" s="2">
        <v>0</v>
      </c>
      <c r="G128" s="3">
        <f t="shared" ref="G128:G129" si="4">(B128/1000)*(C128*1+D128*2)</f>
        <v>0</v>
      </c>
      <c r="H128" s="3">
        <f t="shared" ref="H128:H129" si="5">ABS(C128-ROUND(C128,0))+ABS(D128-ROUND(D128,0))</f>
        <v>0</v>
      </c>
      <c r="I128" s="11">
        <v>0</v>
      </c>
      <c r="J128" s="4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.75" customHeight="1">
      <c r="A129" s="10">
        <v>151</v>
      </c>
      <c r="B129" s="2">
        <v>128</v>
      </c>
      <c r="C129" s="2">
        <f>'PR-RAS'!D133</f>
        <v>0</v>
      </c>
      <c r="D129" s="2">
        <f>'PR-RAS'!E133</f>
        <v>0</v>
      </c>
      <c r="E129" s="2">
        <v>0</v>
      </c>
      <c r="F129" s="2">
        <v>0</v>
      </c>
      <c r="G129" s="3">
        <f t="shared" si="4"/>
        <v>0</v>
      </c>
      <c r="H129" s="3">
        <f t="shared" si="5"/>
        <v>0</v>
      </c>
      <c r="I129" s="11">
        <v>0</v>
      </c>
      <c r="J129" s="4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.75" customHeight="1">
      <c r="A130" s="10">
        <v>151</v>
      </c>
      <c r="B130" s="2">
        <v>129</v>
      </c>
      <c r="C130" s="2">
        <f>'PR-RAS'!D134</f>
        <v>0</v>
      </c>
      <c r="D130" s="2">
        <f>'PR-RAS'!E134</f>
        <v>0</v>
      </c>
      <c r="E130" s="2">
        <v>0</v>
      </c>
      <c r="F130" s="2">
        <v>0</v>
      </c>
      <c r="G130" s="3">
        <f t="shared" si="0"/>
        <v>0</v>
      </c>
      <c r="H130" s="3">
        <f t="shared" si="1"/>
        <v>0</v>
      </c>
      <c r="I130" s="11">
        <v>0</v>
      </c>
      <c r="J130" s="4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.75" customHeight="1">
      <c r="A131" s="10">
        <v>151</v>
      </c>
      <c r="B131" s="2">
        <v>130</v>
      </c>
      <c r="C131" s="2">
        <f>'PR-RAS'!D135</f>
        <v>0</v>
      </c>
      <c r="D131" s="2">
        <f>'PR-RAS'!E135</f>
        <v>0</v>
      </c>
      <c r="E131" s="2">
        <v>0</v>
      </c>
      <c r="F131" s="2">
        <v>0</v>
      </c>
      <c r="G131" s="3">
        <f t="shared" si="0"/>
        <v>0</v>
      </c>
      <c r="H131" s="3">
        <f t="shared" si="1"/>
        <v>0</v>
      </c>
      <c r="I131" s="11">
        <v>0</v>
      </c>
      <c r="J131" s="4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.75" customHeight="1">
      <c r="A132" s="10">
        <v>151</v>
      </c>
      <c r="B132" s="2">
        <v>131</v>
      </c>
      <c r="C132" s="2">
        <f>'PR-RAS'!D136</f>
        <v>0</v>
      </c>
      <c r="D132" s="2">
        <f>'PR-RAS'!E136</f>
        <v>0</v>
      </c>
      <c r="E132" s="2">
        <v>0</v>
      </c>
      <c r="F132" s="2">
        <v>0</v>
      </c>
      <c r="G132" s="3">
        <f t="shared" si="0"/>
        <v>0</v>
      </c>
      <c r="H132" s="3">
        <f t="shared" si="1"/>
        <v>0</v>
      </c>
      <c r="I132" s="11">
        <v>0</v>
      </c>
      <c r="J132" s="4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.75" customHeight="1">
      <c r="A133" s="10">
        <v>151</v>
      </c>
      <c r="B133" s="2">
        <v>132</v>
      </c>
      <c r="C133" s="2">
        <f>'PR-RAS'!D137</f>
        <v>0</v>
      </c>
      <c r="D133" s="2">
        <f>'PR-RAS'!E137</f>
        <v>0</v>
      </c>
      <c r="E133" s="2">
        <v>0</v>
      </c>
      <c r="F133" s="2">
        <v>0</v>
      </c>
      <c r="G133" s="3">
        <f t="shared" si="0"/>
        <v>0</v>
      </c>
      <c r="H133" s="3">
        <f t="shared" si="1"/>
        <v>0</v>
      </c>
      <c r="I133" s="11">
        <v>0</v>
      </c>
      <c r="J133" s="4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.75" customHeight="1">
      <c r="A134" s="10">
        <v>151</v>
      </c>
      <c r="B134" s="2">
        <v>133</v>
      </c>
      <c r="C134" s="2">
        <f>'PR-RAS'!D138</f>
        <v>0</v>
      </c>
      <c r="D134" s="2">
        <f>'PR-RAS'!E138</f>
        <v>0</v>
      </c>
      <c r="E134" s="2">
        <v>0</v>
      </c>
      <c r="F134" s="2">
        <v>0</v>
      </c>
      <c r="G134" s="3">
        <f t="shared" si="0"/>
        <v>0</v>
      </c>
      <c r="H134" s="3">
        <f t="shared" si="1"/>
        <v>0</v>
      </c>
      <c r="I134" s="11">
        <v>0</v>
      </c>
      <c r="J134" s="4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.75" customHeight="1">
      <c r="A135" s="10">
        <v>151</v>
      </c>
      <c r="B135" s="2">
        <v>134</v>
      </c>
      <c r="C135" s="2">
        <f>'PR-RAS'!D139</f>
        <v>0</v>
      </c>
      <c r="D135" s="2">
        <f>'PR-RAS'!E139</f>
        <v>0</v>
      </c>
      <c r="E135" s="2">
        <v>0</v>
      </c>
      <c r="F135" s="2">
        <v>0</v>
      </c>
      <c r="G135" s="3">
        <f t="shared" si="0"/>
        <v>0</v>
      </c>
      <c r="H135" s="3">
        <f t="shared" si="1"/>
        <v>0</v>
      </c>
      <c r="I135" s="11">
        <v>0</v>
      </c>
      <c r="J135" s="4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.75" customHeight="1">
      <c r="A136" s="10">
        <v>151</v>
      </c>
      <c r="B136" s="2">
        <v>135</v>
      </c>
      <c r="C136" s="2">
        <f>'PR-RAS'!D140</f>
        <v>3079.31</v>
      </c>
      <c r="D136" s="2">
        <f>'PR-RAS'!E140</f>
        <v>4932.17</v>
      </c>
      <c r="E136" s="2">
        <v>0</v>
      </c>
      <c r="F136" s="2">
        <v>0</v>
      </c>
      <c r="G136" s="3">
        <f t="shared" si="0"/>
        <v>1747.39275</v>
      </c>
      <c r="H136" s="3">
        <f t="shared" si="1"/>
        <v>0.48000000000001819</v>
      </c>
      <c r="I136" s="11">
        <v>0</v>
      </c>
      <c r="J136" s="4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.75" customHeight="1">
      <c r="A137" s="10">
        <v>151</v>
      </c>
      <c r="B137" s="2">
        <v>136</v>
      </c>
      <c r="C137" s="2">
        <f>'PR-RAS'!D141</f>
        <v>3052.77</v>
      </c>
      <c r="D137" s="2">
        <f>'PR-RAS'!E141</f>
        <v>4527.92</v>
      </c>
      <c r="E137" s="2">
        <v>0</v>
      </c>
      <c r="F137" s="2">
        <v>0</v>
      </c>
      <c r="G137" s="3">
        <f t="shared" si="0"/>
        <v>1646.7709600000003</v>
      </c>
      <c r="H137" s="3">
        <f t="shared" si="1"/>
        <v>0.30999999999994543</v>
      </c>
      <c r="I137" s="11">
        <v>0</v>
      </c>
      <c r="J137" s="4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.75" customHeight="1">
      <c r="A138" s="10">
        <v>151</v>
      </c>
      <c r="B138" s="2">
        <v>137</v>
      </c>
      <c r="C138" s="2">
        <f>'PR-RAS'!D142</f>
        <v>0</v>
      </c>
      <c r="D138" s="2">
        <f>'PR-RAS'!E142</f>
        <v>0</v>
      </c>
      <c r="E138" s="2">
        <v>0</v>
      </c>
      <c r="F138" s="2">
        <v>0</v>
      </c>
      <c r="G138" s="3">
        <f t="shared" si="0"/>
        <v>0</v>
      </c>
      <c r="H138" s="3">
        <f t="shared" si="1"/>
        <v>0</v>
      </c>
      <c r="I138" s="11">
        <v>0</v>
      </c>
      <c r="J138" s="4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.75" customHeight="1">
      <c r="A139" s="10">
        <v>151</v>
      </c>
      <c r="B139" s="2">
        <v>138</v>
      </c>
      <c r="C139" s="2">
        <f>'PR-RAS'!D143</f>
        <v>0</v>
      </c>
      <c r="D139" s="2">
        <f>'PR-RAS'!E143</f>
        <v>0</v>
      </c>
      <c r="E139" s="2">
        <v>0</v>
      </c>
      <c r="F139" s="2">
        <v>0</v>
      </c>
      <c r="G139" s="3">
        <f t="shared" si="0"/>
        <v>0</v>
      </c>
      <c r="H139" s="3">
        <f t="shared" si="1"/>
        <v>0</v>
      </c>
      <c r="I139" s="11">
        <v>0</v>
      </c>
      <c r="J139" s="4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.75" customHeight="1">
      <c r="A140" s="10">
        <v>151</v>
      </c>
      <c r="B140" s="2">
        <v>139</v>
      </c>
      <c r="C140" s="2">
        <f>'PR-RAS'!D144</f>
        <v>0</v>
      </c>
      <c r="D140" s="2">
        <f>'PR-RAS'!E144</f>
        <v>0</v>
      </c>
      <c r="E140" s="2">
        <v>0</v>
      </c>
      <c r="F140" s="2">
        <v>0</v>
      </c>
      <c r="G140" s="3">
        <f t="shared" si="0"/>
        <v>0</v>
      </c>
      <c r="H140" s="3">
        <f t="shared" si="1"/>
        <v>0</v>
      </c>
      <c r="I140" s="11">
        <v>0</v>
      </c>
      <c r="J140" s="4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.75" customHeight="1">
      <c r="A141" s="10">
        <v>151</v>
      </c>
      <c r="B141" s="2">
        <v>140</v>
      </c>
      <c r="C141" s="2">
        <f>'PR-RAS'!D145</f>
        <v>0</v>
      </c>
      <c r="D141" s="2">
        <f>'PR-RAS'!E145</f>
        <v>0</v>
      </c>
      <c r="E141" s="2">
        <v>0</v>
      </c>
      <c r="F141" s="2">
        <v>0</v>
      </c>
      <c r="G141" s="3">
        <f t="shared" si="0"/>
        <v>0</v>
      </c>
      <c r="H141" s="3">
        <f t="shared" si="1"/>
        <v>0</v>
      </c>
      <c r="I141" s="11">
        <v>0</v>
      </c>
      <c r="J141" s="4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.75" customHeight="1">
      <c r="A142" s="10">
        <v>151</v>
      </c>
      <c r="B142" s="2">
        <v>141</v>
      </c>
      <c r="C142" s="2">
        <f>'PR-RAS'!D146</f>
        <v>0</v>
      </c>
      <c r="D142" s="2">
        <f>'PR-RAS'!E146</f>
        <v>0</v>
      </c>
      <c r="E142" s="2">
        <v>0</v>
      </c>
      <c r="F142" s="2">
        <v>0</v>
      </c>
      <c r="G142" s="3">
        <f t="shared" si="0"/>
        <v>0</v>
      </c>
      <c r="H142" s="3">
        <f t="shared" si="1"/>
        <v>0</v>
      </c>
      <c r="I142" s="11">
        <v>0</v>
      </c>
      <c r="J142" s="4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.75" customHeight="1">
      <c r="A143" s="10">
        <v>151</v>
      </c>
      <c r="B143" s="2">
        <v>142</v>
      </c>
      <c r="C143" s="2">
        <f>'PR-RAS'!D147</f>
        <v>0</v>
      </c>
      <c r="D143" s="2">
        <f>'PR-RAS'!E147</f>
        <v>0</v>
      </c>
      <c r="E143" s="2">
        <v>0</v>
      </c>
      <c r="F143" s="2">
        <v>0</v>
      </c>
      <c r="G143" s="3">
        <f t="shared" si="0"/>
        <v>0</v>
      </c>
      <c r="H143" s="3">
        <f t="shared" si="1"/>
        <v>0</v>
      </c>
      <c r="I143" s="11">
        <v>0</v>
      </c>
      <c r="J143" s="4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.75" customHeight="1">
      <c r="A144" s="10">
        <v>151</v>
      </c>
      <c r="B144" s="2">
        <v>143</v>
      </c>
      <c r="C144" s="2">
        <f>'PR-RAS'!D148</f>
        <v>0</v>
      </c>
      <c r="D144" s="2">
        <f>'PR-RAS'!E148</f>
        <v>0</v>
      </c>
      <c r="E144" s="2">
        <v>0</v>
      </c>
      <c r="F144" s="2">
        <v>0</v>
      </c>
      <c r="G144" s="3">
        <f t="shared" si="0"/>
        <v>0</v>
      </c>
      <c r="H144" s="3">
        <f t="shared" si="1"/>
        <v>0</v>
      </c>
      <c r="I144" s="11">
        <v>0</v>
      </c>
      <c r="J144" s="4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.75" customHeight="1">
      <c r="A145" s="10">
        <v>151</v>
      </c>
      <c r="B145" s="2">
        <v>144</v>
      </c>
      <c r="C145" s="2">
        <f>'PR-RAS'!D149</f>
        <v>0</v>
      </c>
      <c r="D145" s="2">
        <f>'PR-RAS'!E149</f>
        <v>0</v>
      </c>
      <c r="E145" s="2">
        <v>0</v>
      </c>
      <c r="F145" s="2">
        <v>0</v>
      </c>
      <c r="G145" s="3">
        <f t="shared" si="0"/>
        <v>0</v>
      </c>
      <c r="H145" s="3">
        <f t="shared" si="1"/>
        <v>0</v>
      </c>
      <c r="I145" s="11">
        <v>0</v>
      </c>
      <c r="J145" s="4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.75" customHeight="1">
      <c r="A146" s="10">
        <v>151</v>
      </c>
      <c r="B146" s="2">
        <v>145</v>
      </c>
      <c r="C146" s="2">
        <f>'PR-RAS'!D150</f>
        <v>3052.77</v>
      </c>
      <c r="D146" s="2">
        <f>'PR-RAS'!E150</f>
        <v>4527.92</v>
      </c>
      <c r="E146" s="2">
        <v>0</v>
      </c>
      <c r="F146" s="2">
        <v>0</v>
      </c>
      <c r="G146" s="3">
        <f t="shared" si="0"/>
        <v>1755.74845</v>
      </c>
      <c r="H146" s="3">
        <f t="shared" si="1"/>
        <v>0.30999999999994543</v>
      </c>
      <c r="I146" s="11">
        <v>0</v>
      </c>
      <c r="J146" s="4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.75" customHeight="1">
      <c r="A147" s="10">
        <v>151</v>
      </c>
      <c r="B147" s="2">
        <v>146</v>
      </c>
      <c r="C147" s="2">
        <f>'PR-RAS'!D151</f>
        <v>26.54</v>
      </c>
      <c r="D147" s="2">
        <f>'PR-RAS'!E151</f>
        <v>404.25</v>
      </c>
      <c r="E147" s="2">
        <v>0</v>
      </c>
      <c r="F147" s="2">
        <v>0</v>
      </c>
      <c r="G147" s="3">
        <f t="shared" si="0"/>
        <v>121.91583999999999</v>
      </c>
      <c r="H147" s="3">
        <f t="shared" si="1"/>
        <v>0.71000000000000085</v>
      </c>
      <c r="I147" s="11">
        <v>0</v>
      </c>
      <c r="J147" s="4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.75" customHeight="1">
      <c r="A148" s="10">
        <v>151</v>
      </c>
      <c r="B148" s="2">
        <v>147</v>
      </c>
      <c r="C148" s="2">
        <f>'PR-RAS'!D152</f>
        <v>888381.1399999999</v>
      </c>
      <c r="D148" s="2">
        <f>'PR-RAS'!E152</f>
        <v>532492.11</v>
      </c>
      <c r="E148" s="2">
        <v>0</v>
      </c>
      <c r="F148" s="2">
        <v>0</v>
      </c>
      <c r="G148" s="3">
        <f t="shared" si="0"/>
        <v>287144.70791999996</v>
      </c>
      <c r="H148" s="3">
        <f t="shared" si="1"/>
        <v>0.24999999988358468</v>
      </c>
      <c r="I148" s="11">
        <v>0</v>
      </c>
      <c r="J148" s="4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.75" customHeight="1">
      <c r="A149" s="10">
        <v>151</v>
      </c>
      <c r="B149" s="2">
        <v>148</v>
      </c>
      <c r="C149" s="2">
        <f>'PR-RAS'!D153</f>
        <v>104842.18000000001</v>
      </c>
      <c r="D149" s="2">
        <f>'PR-RAS'!E153</f>
        <v>92859.89</v>
      </c>
      <c r="E149" s="2">
        <v>0</v>
      </c>
      <c r="F149" s="2">
        <v>0</v>
      </c>
      <c r="G149" s="3">
        <f t="shared" si="0"/>
        <v>43003.170080000004</v>
      </c>
      <c r="H149" s="3">
        <f t="shared" si="1"/>
        <v>0.29000000000814907</v>
      </c>
      <c r="I149" s="11">
        <v>0</v>
      </c>
      <c r="J149" s="4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.75" customHeight="1">
      <c r="A150" s="10">
        <v>151</v>
      </c>
      <c r="B150" s="2">
        <v>149</v>
      </c>
      <c r="C150" s="2">
        <f>'PR-RAS'!D154</f>
        <v>87246.49</v>
      </c>
      <c r="D150" s="2">
        <f>'PR-RAS'!E154</f>
        <v>72804.09</v>
      </c>
      <c r="E150" s="2">
        <v>0</v>
      </c>
      <c r="F150" s="2">
        <v>0</v>
      </c>
      <c r="G150" s="3">
        <f t="shared" si="0"/>
        <v>34695.345829999998</v>
      </c>
      <c r="H150" s="3">
        <f t="shared" si="1"/>
        <v>0.58000000000174623</v>
      </c>
      <c r="I150" s="11">
        <v>0</v>
      </c>
      <c r="J150" s="4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.75" customHeight="1">
      <c r="A151" s="10">
        <v>151</v>
      </c>
      <c r="B151" s="2">
        <v>150</v>
      </c>
      <c r="C151" s="2">
        <f>'PR-RAS'!D155</f>
        <v>87246.49</v>
      </c>
      <c r="D151" s="2">
        <f>'PR-RAS'!E155</f>
        <v>72804.09</v>
      </c>
      <c r="E151" s="2">
        <v>0</v>
      </c>
      <c r="F151" s="2">
        <v>0</v>
      </c>
      <c r="G151" s="3">
        <f t="shared" si="0"/>
        <v>34928.200499999999</v>
      </c>
      <c r="H151" s="3">
        <f t="shared" si="1"/>
        <v>0.58000000000174623</v>
      </c>
      <c r="I151" s="11">
        <v>0</v>
      </c>
      <c r="J151" s="4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.75" customHeight="1">
      <c r="A152" s="10">
        <v>151</v>
      </c>
      <c r="B152" s="2">
        <v>151</v>
      </c>
      <c r="C152" s="2">
        <f>'PR-RAS'!D156</f>
        <v>0</v>
      </c>
      <c r="D152" s="2">
        <f>'PR-RAS'!E156</f>
        <v>0</v>
      </c>
      <c r="E152" s="2">
        <v>0</v>
      </c>
      <c r="F152" s="2">
        <v>0</v>
      </c>
      <c r="G152" s="3">
        <f t="shared" si="0"/>
        <v>0</v>
      </c>
      <c r="H152" s="3">
        <f t="shared" si="1"/>
        <v>0</v>
      </c>
      <c r="I152" s="11">
        <v>0</v>
      </c>
      <c r="J152" s="4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.75" customHeight="1">
      <c r="A153" s="10">
        <v>151</v>
      </c>
      <c r="B153" s="2">
        <v>152</v>
      </c>
      <c r="C153" s="2">
        <f>'PR-RAS'!D157</f>
        <v>0</v>
      </c>
      <c r="D153" s="2">
        <f>'PR-RAS'!E157</f>
        <v>0</v>
      </c>
      <c r="E153" s="2">
        <v>0</v>
      </c>
      <c r="F153" s="2">
        <v>0</v>
      </c>
      <c r="G153" s="3">
        <f t="shared" si="0"/>
        <v>0</v>
      </c>
      <c r="H153" s="3">
        <f t="shared" si="1"/>
        <v>0</v>
      </c>
      <c r="I153" s="11">
        <v>0</v>
      </c>
      <c r="J153" s="4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.75" customHeight="1">
      <c r="A154" s="10">
        <v>151</v>
      </c>
      <c r="B154" s="2">
        <v>153</v>
      </c>
      <c r="C154" s="2">
        <f>'PR-RAS'!D158</f>
        <v>0</v>
      </c>
      <c r="D154" s="2">
        <f>'PR-RAS'!E158</f>
        <v>0</v>
      </c>
      <c r="E154" s="2">
        <v>0</v>
      </c>
      <c r="F154" s="2">
        <v>0</v>
      </c>
      <c r="G154" s="3">
        <f t="shared" si="0"/>
        <v>0</v>
      </c>
      <c r="H154" s="3">
        <f t="shared" si="1"/>
        <v>0</v>
      </c>
      <c r="I154" s="11">
        <v>0</v>
      </c>
      <c r="J154" s="4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.75" customHeight="1">
      <c r="A155" s="10">
        <v>151</v>
      </c>
      <c r="B155" s="2">
        <v>154</v>
      </c>
      <c r="C155" s="2">
        <f>'PR-RAS'!D159</f>
        <v>3200</v>
      </c>
      <c r="D155" s="2">
        <f>'PR-RAS'!E159</f>
        <v>8800</v>
      </c>
      <c r="E155" s="2">
        <v>0</v>
      </c>
      <c r="F155" s="2">
        <v>0</v>
      </c>
      <c r="G155" s="3">
        <f t="shared" si="0"/>
        <v>3203.2</v>
      </c>
      <c r="H155" s="3">
        <f t="shared" si="1"/>
        <v>0</v>
      </c>
      <c r="I155" s="11">
        <v>0</v>
      </c>
      <c r="J155" s="4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.75" customHeight="1">
      <c r="A156" s="10">
        <v>151</v>
      </c>
      <c r="B156" s="2">
        <v>155</v>
      </c>
      <c r="C156" s="2">
        <f>'PR-RAS'!D160</f>
        <v>14395.69</v>
      </c>
      <c r="D156" s="2">
        <f>'PR-RAS'!E160</f>
        <v>11255.8</v>
      </c>
      <c r="E156" s="2">
        <v>0</v>
      </c>
      <c r="F156" s="2">
        <v>0</v>
      </c>
      <c r="G156" s="3">
        <f t="shared" si="0"/>
        <v>5720.6299500000005</v>
      </c>
      <c r="H156" s="3">
        <f t="shared" si="1"/>
        <v>0.51000000000021828</v>
      </c>
      <c r="I156" s="11">
        <v>0</v>
      </c>
      <c r="J156" s="4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.75" customHeight="1">
      <c r="A157" s="10">
        <v>151</v>
      </c>
      <c r="B157" s="2">
        <v>156</v>
      </c>
      <c r="C157" s="2">
        <f>'PR-RAS'!D161</f>
        <v>0</v>
      </c>
      <c r="D157" s="2">
        <f>'PR-RAS'!E161</f>
        <v>0</v>
      </c>
      <c r="E157" s="2">
        <v>0</v>
      </c>
      <c r="F157" s="2">
        <v>0</v>
      </c>
      <c r="G157" s="3">
        <f t="shared" si="0"/>
        <v>0</v>
      </c>
      <c r="H157" s="3">
        <f t="shared" si="1"/>
        <v>0</v>
      </c>
      <c r="I157" s="11">
        <v>0</v>
      </c>
      <c r="J157" s="4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.75" customHeight="1">
      <c r="A158" s="10">
        <v>151</v>
      </c>
      <c r="B158" s="2">
        <v>157</v>
      </c>
      <c r="C158" s="2">
        <f>'PR-RAS'!D162</f>
        <v>14395.69</v>
      </c>
      <c r="D158" s="2">
        <f>'PR-RAS'!E162</f>
        <v>11255.8</v>
      </c>
      <c r="E158" s="2">
        <v>0</v>
      </c>
      <c r="F158" s="2">
        <v>0</v>
      </c>
      <c r="G158" s="3">
        <f t="shared" si="0"/>
        <v>5794.4445299999998</v>
      </c>
      <c r="H158" s="3">
        <f t="shared" si="1"/>
        <v>0.51000000000021828</v>
      </c>
      <c r="I158" s="11">
        <v>0</v>
      </c>
      <c r="J158" s="4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.75" customHeight="1">
      <c r="A159" s="10">
        <v>151</v>
      </c>
      <c r="B159" s="2">
        <v>158</v>
      </c>
      <c r="C159" s="2">
        <f>'PR-RAS'!D163</f>
        <v>0</v>
      </c>
      <c r="D159" s="2">
        <f>'PR-RAS'!E163</f>
        <v>0</v>
      </c>
      <c r="E159" s="2">
        <v>0</v>
      </c>
      <c r="F159" s="2">
        <v>0</v>
      </c>
      <c r="G159" s="3">
        <f t="shared" si="0"/>
        <v>0</v>
      </c>
      <c r="H159" s="3">
        <f t="shared" si="1"/>
        <v>0</v>
      </c>
      <c r="I159" s="11">
        <v>0</v>
      </c>
      <c r="J159" s="4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.75" customHeight="1">
      <c r="A160" s="10">
        <v>151</v>
      </c>
      <c r="B160" s="2">
        <v>159</v>
      </c>
      <c r="C160" s="2">
        <f>'PR-RAS'!D164</f>
        <v>179428.6</v>
      </c>
      <c r="D160" s="2">
        <f>'PR-RAS'!E164</f>
        <v>113045.42</v>
      </c>
      <c r="E160" s="2">
        <v>0</v>
      </c>
      <c r="F160" s="2">
        <v>0</v>
      </c>
      <c r="G160" s="3">
        <f t="shared" si="0"/>
        <v>64477.590960000001</v>
      </c>
      <c r="H160" s="3">
        <f t="shared" si="1"/>
        <v>0.819999999992433</v>
      </c>
      <c r="I160" s="11">
        <v>0</v>
      </c>
      <c r="J160" s="4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.75" customHeight="1">
      <c r="A161" s="10">
        <v>151</v>
      </c>
      <c r="B161" s="2">
        <v>160</v>
      </c>
      <c r="C161" s="2">
        <f>'PR-RAS'!D165</f>
        <v>4020.44</v>
      </c>
      <c r="D161" s="2">
        <f>'PR-RAS'!E165</f>
        <v>1755</v>
      </c>
      <c r="E161" s="2">
        <v>0</v>
      </c>
      <c r="F161" s="2">
        <v>0</v>
      </c>
      <c r="G161" s="3">
        <f t="shared" si="0"/>
        <v>1204.8704</v>
      </c>
      <c r="H161" s="3">
        <f t="shared" si="1"/>
        <v>0.44000000000005457</v>
      </c>
      <c r="I161" s="11">
        <v>0</v>
      </c>
      <c r="J161" s="4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.75" customHeight="1">
      <c r="A162" s="10">
        <v>151</v>
      </c>
      <c r="B162" s="2">
        <v>161</v>
      </c>
      <c r="C162" s="2">
        <f>'PR-RAS'!D166</f>
        <v>2490.44</v>
      </c>
      <c r="D162" s="2">
        <f>'PR-RAS'!E166</f>
        <v>0</v>
      </c>
      <c r="E162" s="2">
        <v>0</v>
      </c>
      <c r="F162" s="2">
        <v>0</v>
      </c>
      <c r="G162" s="3">
        <f t="shared" si="0"/>
        <v>400.96084000000002</v>
      </c>
      <c r="H162" s="3">
        <f t="shared" si="1"/>
        <v>0.44000000000005457</v>
      </c>
      <c r="I162" s="11">
        <v>0</v>
      </c>
      <c r="J162" s="4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.75" customHeight="1">
      <c r="A163" s="10">
        <v>151</v>
      </c>
      <c r="B163" s="2">
        <v>162</v>
      </c>
      <c r="C163" s="2">
        <f>'PR-RAS'!D167</f>
        <v>1347</v>
      </c>
      <c r="D163" s="2">
        <f>'PR-RAS'!E167</f>
        <v>1714</v>
      </c>
      <c r="E163" s="2">
        <v>0</v>
      </c>
      <c r="F163" s="2">
        <v>0</v>
      </c>
      <c r="G163" s="3">
        <f t="shared" si="0"/>
        <v>773.55000000000007</v>
      </c>
      <c r="H163" s="3">
        <f t="shared" si="1"/>
        <v>0</v>
      </c>
      <c r="I163" s="11">
        <v>0</v>
      </c>
      <c r="J163" s="4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.75" customHeight="1">
      <c r="A164" s="10">
        <v>151</v>
      </c>
      <c r="B164" s="2">
        <v>163</v>
      </c>
      <c r="C164" s="2">
        <f>'PR-RAS'!D168</f>
        <v>150</v>
      </c>
      <c r="D164" s="2">
        <f>'PR-RAS'!E168</f>
        <v>0</v>
      </c>
      <c r="E164" s="2">
        <v>0</v>
      </c>
      <c r="F164" s="2">
        <v>0</v>
      </c>
      <c r="G164" s="3">
        <f t="shared" si="0"/>
        <v>24.45</v>
      </c>
      <c r="H164" s="3">
        <f t="shared" si="1"/>
        <v>0</v>
      </c>
      <c r="I164" s="11">
        <v>0</v>
      </c>
      <c r="J164" s="4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.75" customHeight="1">
      <c r="A165" s="10">
        <v>151</v>
      </c>
      <c r="B165" s="2">
        <v>164</v>
      </c>
      <c r="C165" s="2">
        <f>'PR-RAS'!D169</f>
        <v>33</v>
      </c>
      <c r="D165" s="2">
        <f>'PR-RAS'!E169</f>
        <v>41</v>
      </c>
      <c r="E165" s="2">
        <v>0</v>
      </c>
      <c r="F165" s="2">
        <v>0</v>
      </c>
      <c r="G165" s="3">
        <f t="shared" si="0"/>
        <v>18.86</v>
      </c>
      <c r="H165" s="3">
        <f t="shared" si="1"/>
        <v>0</v>
      </c>
      <c r="I165" s="11">
        <v>0</v>
      </c>
      <c r="J165" s="4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.75" customHeight="1">
      <c r="A166" s="10">
        <v>151</v>
      </c>
      <c r="B166" s="2">
        <v>165</v>
      </c>
      <c r="C166" s="2">
        <f>'PR-RAS'!D170</f>
        <v>12479.11</v>
      </c>
      <c r="D166" s="2">
        <f>'PR-RAS'!E170</f>
        <v>26672.38</v>
      </c>
      <c r="E166" s="2">
        <v>0</v>
      </c>
      <c r="F166" s="2">
        <v>0</v>
      </c>
      <c r="G166" s="3">
        <f t="shared" si="0"/>
        <v>10860.938549999999</v>
      </c>
      <c r="H166" s="3">
        <f t="shared" si="1"/>
        <v>0.49000000000160071</v>
      </c>
      <c r="I166" s="11">
        <v>0</v>
      </c>
      <c r="J166" s="4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.75" customHeight="1">
      <c r="A167" s="10">
        <v>151</v>
      </c>
      <c r="B167" s="2">
        <v>166</v>
      </c>
      <c r="C167" s="2">
        <f>'PR-RAS'!D171</f>
        <v>1162.42</v>
      </c>
      <c r="D167" s="2">
        <f>'PR-RAS'!E171</f>
        <v>1111.3599999999999</v>
      </c>
      <c r="E167" s="2">
        <v>0</v>
      </c>
      <c r="F167" s="2">
        <v>0</v>
      </c>
      <c r="G167" s="3">
        <f t="shared" si="0"/>
        <v>561.93323999999996</v>
      </c>
      <c r="H167" s="3">
        <f t="shared" si="1"/>
        <v>0.77999999999997272</v>
      </c>
      <c r="I167" s="11">
        <v>0</v>
      </c>
      <c r="J167" s="4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.75" customHeight="1">
      <c r="A168" s="10">
        <v>151</v>
      </c>
      <c r="B168" s="2">
        <v>167</v>
      </c>
      <c r="C168" s="2">
        <f>'PR-RAS'!D172</f>
        <v>0</v>
      </c>
      <c r="D168" s="2">
        <f>'PR-RAS'!E172</f>
        <v>0</v>
      </c>
      <c r="E168" s="2">
        <v>0</v>
      </c>
      <c r="F168" s="2">
        <v>0</v>
      </c>
      <c r="G168" s="3">
        <f t="shared" si="0"/>
        <v>0</v>
      </c>
      <c r="H168" s="3">
        <f t="shared" si="1"/>
        <v>0</v>
      </c>
      <c r="I168" s="11">
        <v>0</v>
      </c>
      <c r="J168" s="4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.75" customHeight="1">
      <c r="A169" s="10">
        <v>151</v>
      </c>
      <c r="B169" s="2">
        <v>168</v>
      </c>
      <c r="C169" s="2">
        <f>'PR-RAS'!D173</f>
        <v>9144.94</v>
      </c>
      <c r="D169" s="2">
        <f>'PR-RAS'!E173</f>
        <v>24508.52</v>
      </c>
      <c r="E169" s="2">
        <v>0</v>
      </c>
      <c r="F169" s="2">
        <v>0</v>
      </c>
      <c r="G169" s="3">
        <f t="shared" si="0"/>
        <v>9771.2126400000016</v>
      </c>
      <c r="H169" s="3">
        <f t="shared" si="1"/>
        <v>0.53999999999905413</v>
      </c>
      <c r="I169" s="11">
        <v>0</v>
      </c>
      <c r="J169" s="4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.75" customHeight="1">
      <c r="A170" s="10">
        <v>151</v>
      </c>
      <c r="B170" s="2">
        <v>169</v>
      </c>
      <c r="C170" s="2">
        <f>'PR-RAS'!D174</f>
        <v>1748.75</v>
      </c>
      <c r="D170" s="2">
        <f>'PR-RAS'!E174</f>
        <v>953.5</v>
      </c>
      <c r="E170" s="2">
        <v>0</v>
      </c>
      <c r="F170" s="2">
        <v>0</v>
      </c>
      <c r="G170" s="3">
        <f t="shared" si="0"/>
        <v>617.82175000000007</v>
      </c>
      <c r="H170" s="3">
        <f t="shared" si="1"/>
        <v>0.75</v>
      </c>
      <c r="I170" s="11">
        <v>0</v>
      </c>
      <c r="J170" s="4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.75" customHeight="1">
      <c r="A171" s="10">
        <v>151</v>
      </c>
      <c r="B171" s="2">
        <v>170</v>
      </c>
      <c r="C171" s="2">
        <f>'PR-RAS'!D175</f>
        <v>423</v>
      </c>
      <c r="D171" s="2">
        <f>'PR-RAS'!E175</f>
        <v>99</v>
      </c>
      <c r="E171" s="2">
        <v>0</v>
      </c>
      <c r="F171" s="2">
        <v>0</v>
      </c>
      <c r="G171" s="3">
        <f t="shared" si="0"/>
        <v>105.57000000000001</v>
      </c>
      <c r="H171" s="3">
        <f t="shared" si="1"/>
        <v>0</v>
      </c>
      <c r="I171" s="11">
        <v>0</v>
      </c>
      <c r="J171" s="4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.75" customHeight="1">
      <c r="A172" s="10">
        <v>151</v>
      </c>
      <c r="B172" s="2">
        <v>171</v>
      </c>
      <c r="C172" s="2">
        <f>'PR-RAS'!D176</f>
        <v>0</v>
      </c>
      <c r="D172" s="2">
        <f>'PR-RAS'!E176</f>
        <v>0</v>
      </c>
      <c r="E172" s="2">
        <v>0</v>
      </c>
      <c r="F172" s="2">
        <v>0</v>
      </c>
      <c r="G172" s="3">
        <f t="shared" si="0"/>
        <v>0</v>
      </c>
      <c r="H172" s="3">
        <f t="shared" si="1"/>
        <v>0</v>
      </c>
      <c r="I172" s="11">
        <v>0</v>
      </c>
      <c r="J172" s="4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.75" customHeight="1">
      <c r="A173" s="10">
        <v>151</v>
      </c>
      <c r="B173" s="2">
        <v>172</v>
      </c>
      <c r="C173" s="2">
        <f>'PR-RAS'!D177</f>
        <v>0</v>
      </c>
      <c r="D173" s="2">
        <f>'PR-RAS'!E177</f>
        <v>0</v>
      </c>
      <c r="E173" s="2">
        <v>0</v>
      </c>
      <c r="F173" s="2">
        <v>0</v>
      </c>
      <c r="G173" s="3">
        <f t="shared" si="0"/>
        <v>0</v>
      </c>
      <c r="H173" s="3">
        <f t="shared" si="1"/>
        <v>0</v>
      </c>
      <c r="I173" s="11">
        <v>0</v>
      </c>
      <c r="J173" s="4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.75" customHeight="1">
      <c r="A174" s="10">
        <v>151</v>
      </c>
      <c r="B174" s="2">
        <v>173</v>
      </c>
      <c r="C174" s="2">
        <f>'PR-RAS'!D178</f>
        <v>82353.180000000008</v>
      </c>
      <c r="D174" s="2">
        <f>'PR-RAS'!E178</f>
        <v>29945.309999999998</v>
      </c>
      <c r="E174" s="2">
        <v>0</v>
      </c>
      <c r="F174" s="2">
        <v>0</v>
      </c>
      <c r="G174" s="3">
        <f t="shared" si="0"/>
        <v>24608.177399999997</v>
      </c>
      <c r="H174" s="3">
        <f t="shared" si="1"/>
        <v>0.49000000000523869</v>
      </c>
      <c r="I174" s="11">
        <v>0</v>
      </c>
      <c r="J174" s="4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.75" customHeight="1">
      <c r="A175" s="10">
        <v>151</v>
      </c>
      <c r="B175" s="2">
        <v>174</v>
      </c>
      <c r="C175" s="2">
        <f>'PR-RAS'!D179</f>
        <v>6042.69</v>
      </c>
      <c r="D175" s="2">
        <f>'PR-RAS'!E179</f>
        <v>2528.1999999999998</v>
      </c>
      <c r="E175" s="2">
        <v>0</v>
      </c>
      <c r="F175" s="2">
        <v>0</v>
      </c>
      <c r="G175" s="3">
        <f t="shared" si="0"/>
        <v>1931.2416599999999</v>
      </c>
      <c r="H175" s="3">
        <f t="shared" si="1"/>
        <v>0.51000000000021828</v>
      </c>
      <c r="I175" s="11">
        <v>0</v>
      </c>
      <c r="J175" s="4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.75" customHeight="1">
      <c r="A176" s="10">
        <v>151</v>
      </c>
      <c r="B176" s="2">
        <v>175</v>
      </c>
      <c r="C176" s="2">
        <f>'PR-RAS'!D180</f>
        <v>48030.73</v>
      </c>
      <c r="D176" s="2">
        <f>'PR-RAS'!E180</f>
        <v>3927.5</v>
      </c>
      <c r="E176" s="2">
        <v>0</v>
      </c>
      <c r="F176" s="2">
        <v>0</v>
      </c>
      <c r="G176" s="3">
        <f t="shared" si="0"/>
        <v>9780.0027499999997</v>
      </c>
      <c r="H176" s="3">
        <f t="shared" si="1"/>
        <v>0.76999999999679858</v>
      </c>
      <c r="I176" s="11">
        <v>0</v>
      </c>
      <c r="J176" s="4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.75" customHeight="1">
      <c r="A177" s="10">
        <v>151</v>
      </c>
      <c r="B177" s="2">
        <v>176</v>
      </c>
      <c r="C177" s="2">
        <f>'PR-RAS'!D181</f>
        <v>1440.58</v>
      </c>
      <c r="D177" s="2">
        <f>'PR-RAS'!E181</f>
        <v>2363.84</v>
      </c>
      <c r="E177" s="2">
        <v>0</v>
      </c>
      <c r="F177" s="2">
        <v>0</v>
      </c>
      <c r="G177" s="3">
        <f t="shared" si="0"/>
        <v>1085.61376</v>
      </c>
      <c r="H177" s="3">
        <f t="shared" si="1"/>
        <v>0.57999999999992724</v>
      </c>
      <c r="I177" s="11">
        <v>0</v>
      </c>
      <c r="J177" s="4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.75" customHeight="1">
      <c r="A178" s="10">
        <v>151</v>
      </c>
      <c r="B178" s="2">
        <v>177</v>
      </c>
      <c r="C178" s="2">
        <f>'PR-RAS'!D182</f>
        <v>3428.53</v>
      </c>
      <c r="D178" s="2">
        <f>'PR-RAS'!E182</f>
        <v>1980.76</v>
      </c>
      <c r="E178" s="2">
        <v>0</v>
      </c>
      <c r="F178" s="2">
        <v>0</v>
      </c>
      <c r="G178" s="3">
        <f t="shared" si="0"/>
        <v>1308.0388499999999</v>
      </c>
      <c r="H178" s="3">
        <f t="shared" si="1"/>
        <v>0.70999999999980901</v>
      </c>
      <c r="I178" s="11">
        <v>0</v>
      </c>
      <c r="J178" s="4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.75" customHeight="1">
      <c r="A179" s="10">
        <v>151</v>
      </c>
      <c r="B179" s="2">
        <v>178</v>
      </c>
      <c r="C179" s="2">
        <f>'PR-RAS'!D183</f>
        <v>240</v>
      </c>
      <c r="D179" s="2">
        <f>'PR-RAS'!E183</f>
        <v>80</v>
      </c>
      <c r="E179" s="2">
        <v>0</v>
      </c>
      <c r="F179" s="2">
        <v>0</v>
      </c>
      <c r="G179" s="3">
        <f t="shared" si="0"/>
        <v>71.2</v>
      </c>
      <c r="H179" s="3">
        <f t="shared" si="1"/>
        <v>0</v>
      </c>
      <c r="I179" s="11">
        <v>0</v>
      </c>
      <c r="J179" s="4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.75" customHeight="1">
      <c r="A180" s="10">
        <v>151</v>
      </c>
      <c r="B180" s="2">
        <v>179</v>
      </c>
      <c r="C180" s="2">
        <f>'PR-RAS'!D184</f>
        <v>0</v>
      </c>
      <c r="D180" s="2">
        <f>'PR-RAS'!E184</f>
        <v>0</v>
      </c>
      <c r="E180" s="2">
        <v>0</v>
      </c>
      <c r="F180" s="2">
        <v>0</v>
      </c>
      <c r="G180" s="3">
        <f t="shared" si="0"/>
        <v>0</v>
      </c>
      <c r="H180" s="3">
        <f t="shared" si="1"/>
        <v>0</v>
      </c>
      <c r="I180" s="11">
        <v>0</v>
      </c>
      <c r="J180" s="4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.75" customHeight="1">
      <c r="A181" s="10">
        <v>151</v>
      </c>
      <c r="B181" s="2">
        <v>180</v>
      </c>
      <c r="C181" s="2">
        <f>'PR-RAS'!D185</f>
        <v>14637.71</v>
      </c>
      <c r="D181" s="2">
        <f>'PR-RAS'!E185</f>
        <v>10947.41</v>
      </c>
      <c r="E181" s="2">
        <v>0</v>
      </c>
      <c r="F181" s="2">
        <v>0</v>
      </c>
      <c r="G181" s="3">
        <f t="shared" si="0"/>
        <v>6575.8553999999995</v>
      </c>
      <c r="H181" s="3">
        <f t="shared" si="1"/>
        <v>0.7000000000007276</v>
      </c>
      <c r="I181" s="11">
        <v>0</v>
      </c>
      <c r="J181" s="4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.75" customHeight="1">
      <c r="A182" s="10">
        <v>151</v>
      </c>
      <c r="B182" s="2">
        <v>181</v>
      </c>
      <c r="C182" s="2">
        <f>'PR-RAS'!D186</f>
        <v>7282.94</v>
      </c>
      <c r="D182" s="2">
        <f>'PR-RAS'!E186</f>
        <v>8117.6</v>
      </c>
      <c r="E182" s="2">
        <v>0</v>
      </c>
      <c r="F182" s="2">
        <v>0</v>
      </c>
      <c r="G182" s="3">
        <f t="shared" si="0"/>
        <v>4256.78334</v>
      </c>
      <c r="H182" s="3">
        <f t="shared" si="1"/>
        <v>0.46000000000003638</v>
      </c>
      <c r="I182" s="11">
        <v>0</v>
      </c>
      <c r="J182" s="4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.75" customHeight="1">
      <c r="A183" s="10">
        <v>151</v>
      </c>
      <c r="B183" s="2">
        <v>182</v>
      </c>
      <c r="C183" s="2">
        <f>'PR-RAS'!D187</f>
        <v>1250</v>
      </c>
      <c r="D183" s="2">
        <f>'PR-RAS'!E187</f>
        <v>0</v>
      </c>
      <c r="E183" s="2">
        <v>0</v>
      </c>
      <c r="F183" s="2">
        <v>0</v>
      </c>
      <c r="G183" s="3">
        <f t="shared" si="0"/>
        <v>227.5</v>
      </c>
      <c r="H183" s="3">
        <f t="shared" si="1"/>
        <v>0</v>
      </c>
      <c r="I183" s="11">
        <v>0</v>
      </c>
      <c r="J183" s="4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.75" customHeight="1">
      <c r="A184" s="10">
        <v>151</v>
      </c>
      <c r="B184" s="2">
        <v>183</v>
      </c>
      <c r="C184" s="2">
        <f>'PR-RAS'!D188</f>
        <v>0</v>
      </c>
      <c r="D184" s="2">
        <f>'PR-RAS'!E188</f>
        <v>0</v>
      </c>
      <c r="E184" s="2">
        <v>0</v>
      </c>
      <c r="F184" s="2">
        <v>0</v>
      </c>
      <c r="G184" s="3">
        <f t="shared" si="0"/>
        <v>0</v>
      </c>
      <c r="H184" s="3">
        <f t="shared" si="1"/>
        <v>0</v>
      </c>
      <c r="I184" s="11">
        <v>0</v>
      </c>
      <c r="J184" s="4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.75" customHeight="1">
      <c r="A185" s="10">
        <v>151</v>
      </c>
      <c r="B185" s="2">
        <v>184</v>
      </c>
      <c r="C185" s="2">
        <f>'PR-RAS'!D189</f>
        <v>0</v>
      </c>
      <c r="D185" s="2">
        <f>'PR-RAS'!E189</f>
        <v>0</v>
      </c>
      <c r="E185" s="2">
        <v>0</v>
      </c>
      <c r="F185" s="2">
        <v>0</v>
      </c>
      <c r="G185" s="3">
        <f t="shared" ref="G185:G189" si="6">(B185/1000)*(C185*1+D185*2)</f>
        <v>0</v>
      </c>
      <c r="H185" s="3">
        <f t="shared" ref="H185:H189" si="7">ABS(C185-ROUND(C185,0))+ABS(D185-ROUND(D185,0))</f>
        <v>0</v>
      </c>
      <c r="I185" s="11">
        <v>0</v>
      </c>
      <c r="J185" s="4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.75" customHeight="1">
      <c r="A186" s="10">
        <v>151</v>
      </c>
      <c r="B186" s="2">
        <v>185</v>
      </c>
      <c r="C186" s="2">
        <f>'PR-RAS'!D190</f>
        <v>0</v>
      </c>
      <c r="D186" s="2">
        <f>'PR-RAS'!E190</f>
        <v>0</v>
      </c>
      <c r="E186" s="2">
        <v>0</v>
      </c>
      <c r="F186" s="2">
        <v>0</v>
      </c>
      <c r="G186" s="3">
        <f t="shared" si="6"/>
        <v>0</v>
      </c>
      <c r="H186" s="3">
        <f t="shared" si="7"/>
        <v>0</v>
      </c>
      <c r="I186" s="11">
        <v>0</v>
      </c>
      <c r="J186" s="4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.75" customHeight="1">
      <c r="A187" s="10">
        <v>151</v>
      </c>
      <c r="B187" s="2">
        <v>186</v>
      </c>
      <c r="C187" s="2">
        <f>'PR-RAS'!D191</f>
        <v>0</v>
      </c>
      <c r="D187" s="2">
        <f>'PR-RAS'!E191</f>
        <v>0</v>
      </c>
      <c r="E187" s="2">
        <v>0</v>
      </c>
      <c r="F187" s="2">
        <v>0</v>
      </c>
      <c r="G187" s="3">
        <f t="shared" si="6"/>
        <v>0</v>
      </c>
      <c r="H187" s="3">
        <f t="shared" si="7"/>
        <v>0</v>
      </c>
      <c r="I187" s="11">
        <v>0</v>
      </c>
      <c r="J187" s="4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.75" customHeight="1">
      <c r="A188" s="10">
        <v>151</v>
      </c>
      <c r="B188" s="2">
        <v>187</v>
      </c>
      <c r="C188" s="2">
        <f>'PR-RAS'!D192</f>
        <v>0</v>
      </c>
      <c r="D188" s="2">
        <f>'PR-RAS'!E192</f>
        <v>0</v>
      </c>
      <c r="E188" s="2">
        <v>0</v>
      </c>
      <c r="F188" s="2">
        <v>0</v>
      </c>
      <c r="G188" s="3">
        <f t="shared" si="6"/>
        <v>0</v>
      </c>
      <c r="H188" s="3">
        <f t="shared" si="7"/>
        <v>0</v>
      </c>
      <c r="I188" s="11">
        <v>0</v>
      </c>
      <c r="J188" s="4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.75" customHeight="1">
      <c r="A189" s="10">
        <v>151</v>
      </c>
      <c r="B189" s="2">
        <v>188</v>
      </c>
      <c r="C189" s="2">
        <f>'PR-RAS'!D193</f>
        <v>0</v>
      </c>
      <c r="D189" s="2">
        <f>'PR-RAS'!E193</f>
        <v>0</v>
      </c>
      <c r="E189" s="2">
        <v>0</v>
      </c>
      <c r="F189" s="2">
        <v>0</v>
      </c>
      <c r="G189" s="3">
        <f t="shared" si="6"/>
        <v>0</v>
      </c>
      <c r="H189" s="3">
        <f t="shared" si="7"/>
        <v>0</v>
      </c>
      <c r="I189" s="11">
        <v>0</v>
      </c>
      <c r="J189" s="4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.75" customHeight="1">
      <c r="A190" s="10">
        <v>151</v>
      </c>
      <c r="B190" s="2">
        <v>189</v>
      </c>
      <c r="C190" s="2">
        <f>'PR-RAS'!D194</f>
        <v>80575.87</v>
      </c>
      <c r="D190" s="2">
        <f>'PR-RAS'!E194</f>
        <v>54672.729999999996</v>
      </c>
      <c r="E190" s="2">
        <v>0</v>
      </c>
      <c r="F190" s="2">
        <v>0</v>
      </c>
      <c r="G190" s="3">
        <f t="shared" si="0"/>
        <v>35895.131369999996</v>
      </c>
      <c r="H190" s="3">
        <f t="shared" si="1"/>
        <v>0.40000000000873115</v>
      </c>
      <c r="I190" s="11">
        <v>0</v>
      </c>
      <c r="J190" s="4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.75" customHeight="1">
      <c r="A191" s="10">
        <v>151</v>
      </c>
      <c r="B191" s="2">
        <v>190</v>
      </c>
      <c r="C191" s="2">
        <f>'PR-RAS'!D195</f>
        <v>0</v>
      </c>
      <c r="D191" s="2">
        <f>'PR-RAS'!E195</f>
        <v>3295.85</v>
      </c>
      <c r="E191" s="2">
        <v>0</v>
      </c>
      <c r="F191" s="2">
        <v>0</v>
      </c>
      <c r="G191" s="3">
        <f t="shared" si="0"/>
        <v>1252.423</v>
      </c>
      <c r="H191" s="3">
        <f t="shared" si="1"/>
        <v>0.15000000000009095</v>
      </c>
      <c r="I191" s="11">
        <v>0</v>
      </c>
      <c r="J191" s="4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.75" customHeight="1">
      <c r="A192" s="10">
        <v>151</v>
      </c>
      <c r="B192" s="2">
        <v>191</v>
      </c>
      <c r="C192" s="2">
        <f>'PR-RAS'!D196</f>
        <v>4511.8900000000003</v>
      </c>
      <c r="D192" s="2">
        <f>'PR-RAS'!E196</f>
        <v>5066.8100000000004</v>
      </c>
      <c r="E192" s="2">
        <v>0</v>
      </c>
      <c r="F192" s="2">
        <v>0</v>
      </c>
      <c r="G192" s="3">
        <f t="shared" si="0"/>
        <v>2797.2924100000005</v>
      </c>
      <c r="H192" s="3">
        <f t="shared" si="1"/>
        <v>0.2999999999992724</v>
      </c>
      <c r="I192" s="11">
        <v>0</v>
      </c>
      <c r="J192" s="4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.75" customHeight="1">
      <c r="A193" s="10">
        <v>151</v>
      </c>
      <c r="B193" s="2">
        <v>192</v>
      </c>
      <c r="C193" s="2">
        <f>'PR-RAS'!D197</f>
        <v>283.94</v>
      </c>
      <c r="D193" s="2">
        <f>'PR-RAS'!E197</f>
        <v>254.35</v>
      </c>
      <c r="E193" s="2">
        <v>0</v>
      </c>
      <c r="F193" s="2">
        <v>0</v>
      </c>
      <c r="G193" s="3">
        <f t="shared" si="0"/>
        <v>152.18688</v>
      </c>
      <c r="H193" s="3">
        <f t="shared" si="1"/>
        <v>0.40999999999999659</v>
      </c>
      <c r="I193" s="11">
        <v>0</v>
      </c>
      <c r="J193" s="4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.75" customHeight="1">
      <c r="A194" s="10">
        <v>151</v>
      </c>
      <c r="B194" s="2">
        <v>193</v>
      </c>
      <c r="C194" s="2">
        <f>'PR-RAS'!D198</f>
        <v>331.8</v>
      </c>
      <c r="D194" s="2">
        <f>'PR-RAS'!E198</f>
        <v>0</v>
      </c>
      <c r="E194" s="2">
        <v>0</v>
      </c>
      <c r="F194" s="2">
        <v>0</v>
      </c>
      <c r="G194" s="3">
        <f t="shared" si="0"/>
        <v>64.037400000000005</v>
      </c>
      <c r="H194" s="3">
        <f t="shared" si="1"/>
        <v>0.19999999999998863</v>
      </c>
      <c r="I194" s="11">
        <v>0</v>
      </c>
      <c r="J194" s="4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.75" customHeight="1">
      <c r="A195" s="10">
        <v>151</v>
      </c>
      <c r="B195" s="2">
        <v>194</v>
      </c>
      <c r="C195" s="2">
        <f>'PR-RAS'!D199</f>
        <v>90.65</v>
      </c>
      <c r="D195" s="2">
        <f>'PR-RAS'!E199</f>
        <v>13.28</v>
      </c>
      <c r="E195" s="2">
        <v>0</v>
      </c>
      <c r="F195" s="2">
        <v>0</v>
      </c>
      <c r="G195" s="3">
        <f t="shared" si="0"/>
        <v>22.738740000000004</v>
      </c>
      <c r="H195" s="3">
        <f t="shared" si="1"/>
        <v>0.62999999999999368</v>
      </c>
      <c r="I195" s="11">
        <v>0</v>
      </c>
      <c r="J195" s="4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.75" customHeight="1">
      <c r="A196" s="10">
        <v>151</v>
      </c>
      <c r="B196" s="2">
        <v>195</v>
      </c>
      <c r="C196" s="2">
        <f>'PR-RAS'!D200</f>
        <v>0</v>
      </c>
      <c r="D196" s="2">
        <f>'PR-RAS'!E200</f>
        <v>26.55</v>
      </c>
      <c r="E196" s="2">
        <v>0</v>
      </c>
      <c r="F196" s="2">
        <v>0</v>
      </c>
      <c r="G196" s="3">
        <f t="shared" si="0"/>
        <v>10.3545</v>
      </c>
      <c r="H196" s="3">
        <f t="shared" si="1"/>
        <v>0.44999999999999929</v>
      </c>
      <c r="I196" s="11">
        <v>0</v>
      </c>
      <c r="J196" s="4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.75" customHeight="1">
      <c r="A197" s="10">
        <v>151</v>
      </c>
      <c r="B197" s="2">
        <v>196</v>
      </c>
      <c r="C197" s="2">
        <f>'PR-RAS'!D201</f>
        <v>75357.59</v>
      </c>
      <c r="D197" s="2">
        <f>'PR-RAS'!E201</f>
        <v>46015.89</v>
      </c>
      <c r="E197" s="2">
        <v>0</v>
      </c>
      <c r="F197" s="2">
        <v>0</v>
      </c>
      <c r="G197" s="3">
        <f t="shared" si="0"/>
        <v>32808.31652</v>
      </c>
      <c r="H197" s="3">
        <f t="shared" si="1"/>
        <v>0.52000000000407454</v>
      </c>
      <c r="I197" s="11">
        <v>0</v>
      </c>
      <c r="J197" s="4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.75" customHeight="1">
      <c r="A198" s="10">
        <v>151</v>
      </c>
      <c r="B198" s="2">
        <v>197</v>
      </c>
      <c r="C198" s="2">
        <f>'PR-RAS'!D202</f>
        <v>7951.42</v>
      </c>
      <c r="D198" s="2">
        <f>'PR-RAS'!E202</f>
        <v>9242.44</v>
      </c>
      <c r="E198" s="2">
        <v>0</v>
      </c>
      <c r="F198" s="2">
        <v>0</v>
      </c>
      <c r="G198" s="3">
        <f t="shared" si="0"/>
        <v>5207.9511000000011</v>
      </c>
      <c r="H198" s="3">
        <f t="shared" si="1"/>
        <v>0.86000000000058208</v>
      </c>
      <c r="I198" s="11">
        <v>0</v>
      </c>
      <c r="J198" s="4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.75" customHeight="1">
      <c r="A199" s="10">
        <v>151</v>
      </c>
      <c r="B199" s="2">
        <v>198</v>
      </c>
      <c r="C199" s="2">
        <f>'PR-RAS'!D203</f>
        <v>0</v>
      </c>
      <c r="D199" s="2">
        <f>'PR-RAS'!E203</f>
        <v>0</v>
      </c>
      <c r="E199" s="2">
        <v>0</v>
      </c>
      <c r="F199" s="2">
        <v>0</v>
      </c>
      <c r="G199" s="3">
        <f t="shared" si="0"/>
        <v>0</v>
      </c>
      <c r="H199" s="3">
        <f t="shared" si="1"/>
        <v>0</v>
      </c>
      <c r="I199" s="11">
        <v>0</v>
      </c>
      <c r="J199" s="4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.75" customHeight="1">
      <c r="A200" s="10">
        <v>151</v>
      </c>
      <c r="B200" s="2">
        <v>199</v>
      </c>
      <c r="C200" s="2">
        <f>'PR-RAS'!D204</f>
        <v>0</v>
      </c>
      <c r="D200" s="2">
        <f>'PR-RAS'!E204</f>
        <v>0</v>
      </c>
      <c r="E200" s="2">
        <v>0</v>
      </c>
      <c r="F200" s="2">
        <v>0</v>
      </c>
      <c r="G200" s="3">
        <f t="shared" si="0"/>
        <v>0</v>
      </c>
      <c r="H200" s="3">
        <f t="shared" si="1"/>
        <v>0</v>
      </c>
      <c r="I200" s="11">
        <v>0</v>
      </c>
      <c r="J200" s="4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.75" customHeight="1">
      <c r="A201" s="10">
        <v>151</v>
      </c>
      <c r="B201" s="2">
        <v>200</v>
      </c>
      <c r="C201" s="2">
        <f>'PR-RAS'!D205</f>
        <v>0</v>
      </c>
      <c r="D201" s="2">
        <f>'PR-RAS'!E205</f>
        <v>0</v>
      </c>
      <c r="E201" s="2">
        <v>0</v>
      </c>
      <c r="F201" s="2">
        <v>0</v>
      </c>
      <c r="G201" s="3">
        <f t="shared" si="0"/>
        <v>0</v>
      </c>
      <c r="H201" s="3">
        <f t="shared" si="1"/>
        <v>0</v>
      </c>
      <c r="I201" s="11">
        <v>0</v>
      </c>
      <c r="J201" s="4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.75" customHeight="1">
      <c r="A202" s="10">
        <v>151</v>
      </c>
      <c r="B202" s="2">
        <v>201</v>
      </c>
      <c r="C202" s="2">
        <f>'PR-RAS'!D206</f>
        <v>0</v>
      </c>
      <c r="D202" s="2">
        <f>'PR-RAS'!E206</f>
        <v>0</v>
      </c>
      <c r="E202" s="2">
        <v>0</v>
      </c>
      <c r="F202" s="2">
        <v>0</v>
      </c>
      <c r="G202" s="3">
        <f t="shared" si="0"/>
        <v>0</v>
      </c>
      <c r="H202" s="3">
        <f t="shared" si="1"/>
        <v>0</v>
      </c>
      <c r="I202" s="11">
        <v>0</v>
      </c>
      <c r="J202" s="4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.75" customHeight="1">
      <c r="A203" s="10">
        <v>151</v>
      </c>
      <c r="B203" s="2">
        <v>202</v>
      </c>
      <c r="C203" s="2">
        <f>'PR-RAS'!D207</f>
        <v>0</v>
      </c>
      <c r="D203" s="2">
        <f>'PR-RAS'!E207</f>
        <v>0</v>
      </c>
      <c r="E203" s="2">
        <v>0</v>
      </c>
      <c r="F203" s="2">
        <v>0</v>
      </c>
      <c r="G203" s="3">
        <f t="shared" si="0"/>
        <v>0</v>
      </c>
      <c r="H203" s="3">
        <f t="shared" si="1"/>
        <v>0</v>
      </c>
      <c r="I203" s="11">
        <v>0</v>
      </c>
      <c r="J203" s="4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.75" customHeight="1">
      <c r="A204" s="10">
        <v>151</v>
      </c>
      <c r="B204" s="2">
        <v>203</v>
      </c>
      <c r="C204" s="2">
        <f>'PR-RAS'!D208</f>
        <v>0</v>
      </c>
      <c r="D204" s="2">
        <f>'PR-RAS'!E208</f>
        <v>60.31</v>
      </c>
      <c r="E204" s="2">
        <v>0</v>
      </c>
      <c r="F204" s="2">
        <v>0</v>
      </c>
      <c r="G204" s="3">
        <f t="shared" si="0"/>
        <v>24.485860000000002</v>
      </c>
      <c r="H204" s="3">
        <f t="shared" si="1"/>
        <v>0.31000000000000227</v>
      </c>
      <c r="I204" s="11">
        <v>0</v>
      </c>
      <c r="J204" s="4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.75" customHeight="1">
      <c r="A205" s="10">
        <v>151</v>
      </c>
      <c r="B205" s="2">
        <v>204</v>
      </c>
      <c r="C205" s="2">
        <f>'PR-RAS'!D209</f>
        <v>0</v>
      </c>
      <c r="D205" s="2">
        <f>'PR-RAS'!E209</f>
        <v>0</v>
      </c>
      <c r="E205" s="2">
        <v>0</v>
      </c>
      <c r="F205" s="2">
        <v>0</v>
      </c>
      <c r="G205" s="3">
        <f t="shared" si="0"/>
        <v>0</v>
      </c>
      <c r="H205" s="3">
        <f t="shared" si="1"/>
        <v>0</v>
      </c>
      <c r="I205" s="11">
        <v>0</v>
      </c>
      <c r="J205" s="4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.75" customHeight="1">
      <c r="A206" s="10">
        <v>151</v>
      </c>
      <c r="B206" s="2">
        <v>205</v>
      </c>
      <c r="C206" s="2">
        <f>'PR-RAS'!D210</f>
        <v>0</v>
      </c>
      <c r="D206" s="2">
        <f>'PR-RAS'!E210</f>
        <v>0</v>
      </c>
      <c r="E206" s="2">
        <v>0</v>
      </c>
      <c r="F206" s="2">
        <v>0</v>
      </c>
      <c r="G206" s="3">
        <f t="shared" si="0"/>
        <v>0</v>
      </c>
      <c r="H206" s="3">
        <f t="shared" si="1"/>
        <v>0</v>
      </c>
      <c r="I206" s="11">
        <v>0</v>
      </c>
      <c r="J206" s="4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.75" customHeight="1">
      <c r="A207" s="10">
        <v>151</v>
      </c>
      <c r="B207" s="2">
        <v>206</v>
      </c>
      <c r="C207" s="2">
        <f>'PR-RAS'!D211</f>
        <v>0</v>
      </c>
      <c r="D207" s="2">
        <f>'PR-RAS'!E211</f>
        <v>60.31</v>
      </c>
      <c r="E207" s="2">
        <v>0</v>
      </c>
      <c r="F207" s="2">
        <v>0</v>
      </c>
      <c r="G207" s="3">
        <f t="shared" si="0"/>
        <v>24.847719999999999</v>
      </c>
      <c r="H207" s="3">
        <f t="shared" si="1"/>
        <v>0.31000000000000227</v>
      </c>
      <c r="I207" s="11">
        <v>0</v>
      </c>
      <c r="J207" s="4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.75" customHeight="1">
      <c r="A208" s="10">
        <v>151</v>
      </c>
      <c r="B208" s="2">
        <v>207</v>
      </c>
      <c r="C208" s="2">
        <f>'PR-RAS'!D212</f>
        <v>0</v>
      </c>
      <c r="D208" s="2">
        <f>'PR-RAS'!E212</f>
        <v>0</v>
      </c>
      <c r="E208" s="2">
        <v>0</v>
      </c>
      <c r="F208" s="2">
        <v>0</v>
      </c>
      <c r="G208" s="3">
        <f t="shared" si="0"/>
        <v>0</v>
      </c>
      <c r="H208" s="3">
        <f t="shared" si="1"/>
        <v>0</v>
      </c>
      <c r="I208" s="11">
        <v>0</v>
      </c>
      <c r="J208" s="4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.75" customHeight="1">
      <c r="A209" s="10">
        <v>151</v>
      </c>
      <c r="B209" s="2">
        <v>208</v>
      </c>
      <c r="C209" s="2">
        <f>'PR-RAS'!D213</f>
        <v>0</v>
      </c>
      <c r="D209" s="2">
        <f>'PR-RAS'!E213</f>
        <v>0</v>
      </c>
      <c r="E209" s="2">
        <v>0</v>
      </c>
      <c r="F209" s="2">
        <v>0</v>
      </c>
      <c r="G209" s="3">
        <f t="shared" si="0"/>
        <v>0</v>
      </c>
      <c r="H209" s="3">
        <f t="shared" si="1"/>
        <v>0</v>
      </c>
      <c r="I209" s="11">
        <v>0</v>
      </c>
      <c r="J209" s="4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.75" customHeight="1">
      <c r="A210" s="10">
        <v>151</v>
      </c>
      <c r="B210" s="2">
        <v>209</v>
      </c>
      <c r="C210" s="2">
        <f>'PR-RAS'!D214</f>
        <v>0</v>
      </c>
      <c r="D210" s="2">
        <f>'PR-RAS'!E214</f>
        <v>0</v>
      </c>
      <c r="E210" s="2">
        <v>0</v>
      </c>
      <c r="F210" s="2">
        <v>0</v>
      </c>
      <c r="G210" s="3">
        <f t="shared" si="0"/>
        <v>0</v>
      </c>
      <c r="H210" s="3">
        <f t="shared" si="1"/>
        <v>0</v>
      </c>
      <c r="I210" s="11">
        <v>0</v>
      </c>
      <c r="J210" s="4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.75" customHeight="1">
      <c r="A211" s="10">
        <v>151</v>
      </c>
      <c r="B211" s="2">
        <v>210</v>
      </c>
      <c r="C211" s="2">
        <f>'PR-RAS'!D215</f>
        <v>0</v>
      </c>
      <c r="D211" s="2">
        <f>'PR-RAS'!E215</f>
        <v>0</v>
      </c>
      <c r="E211" s="2">
        <v>0</v>
      </c>
      <c r="F211" s="2">
        <v>0</v>
      </c>
      <c r="G211" s="3">
        <f t="shared" si="0"/>
        <v>0</v>
      </c>
      <c r="H211" s="3">
        <f t="shared" si="1"/>
        <v>0</v>
      </c>
      <c r="I211" s="11">
        <v>0</v>
      </c>
      <c r="J211" s="4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.75" customHeight="1">
      <c r="A212" s="10">
        <v>151</v>
      </c>
      <c r="B212" s="2">
        <v>211</v>
      </c>
      <c r="C212" s="2">
        <f>'PR-RAS'!D216</f>
        <v>7951.42</v>
      </c>
      <c r="D212" s="2">
        <f>'PR-RAS'!E216</f>
        <v>9182.130000000001</v>
      </c>
      <c r="E212" s="2">
        <v>0</v>
      </c>
      <c r="F212" s="2">
        <v>0</v>
      </c>
      <c r="G212" s="3">
        <f t="shared" si="0"/>
        <v>5552.6084799999999</v>
      </c>
      <c r="H212" s="3">
        <f t="shared" si="1"/>
        <v>0.55000000000109139</v>
      </c>
      <c r="I212" s="11">
        <v>0</v>
      </c>
      <c r="J212" s="4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.75" customHeight="1">
      <c r="A213" s="10">
        <v>151</v>
      </c>
      <c r="B213" s="2">
        <v>212</v>
      </c>
      <c r="C213" s="2">
        <f>'PR-RAS'!D217</f>
        <v>2506.4</v>
      </c>
      <c r="D213" s="2">
        <f>'PR-RAS'!E217</f>
        <v>3397.4</v>
      </c>
      <c r="E213" s="2">
        <v>0</v>
      </c>
      <c r="F213" s="2">
        <v>0</v>
      </c>
      <c r="G213" s="3">
        <f t="shared" si="0"/>
        <v>1971.8544000000002</v>
      </c>
      <c r="H213" s="3">
        <f t="shared" si="1"/>
        <v>0.8000000000001819</v>
      </c>
      <c r="I213" s="11">
        <v>0</v>
      </c>
      <c r="J213" s="4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.75" customHeight="1">
      <c r="A214" s="10">
        <v>151</v>
      </c>
      <c r="B214" s="2">
        <v>213</v>
      </c>
      <c r="C214" s="2">
        <f>'PR-RAS'!D218</f>
        <v>0</v>
      </c>
      <c r="D214" s="2">
        <f>'PR-RAS'!E218</f>
        <v>0</v>
      </c>
      <c r="E214" s="2">
        <v>0</v>
      </c>
      <c r="F214" s="2">
        <v>0</v>
      </c>
      <c r="G214" s="3">
        <f t="shared" si="0"/>
        <v>0</v>
      </c>
      <c r="H214" s="3">
        <f t="shared" si="1"/>
        <v>0</v>
      </c>
      <c r="I214" s="11">
        <v>0</v>
      </c>
      <c r="J214" s="4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.75" customHeight="1">
      <c r="A215" s="10">
        <v>151</v>
      </c>
      <c r="B215" s="2">
        <v>214</v>
      </c>
      <c r="C215" s="2">
        <f>'PR-RAS'!D219</f>
        <v>534.4</v>
      </c>
      <c r="D215" s="2">
        <f>'PR-RAS'!E219</f>
        <v>622.49</v>
      </c>
      <c r="E215" s="2">
        <v>0</v>
      </c>
      <c r="F215" s="2">
        <v>0</v>
      </c>
      <c r="G215" s="3">
        <f t="shared" si="0"/>
        <v>380.78732000000002</v>
      </c>
      <c r="H215" s="3">
        <f t="shared" si="1"/>
        <v>0.88999999999998636</v>
      </c>
      <c r="I215" s="11">
        <v>0</v>
      </c>
      <c r="J215" s="4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.75" customHeight="1">
      <c r="A216" s="10">
        <v>151</v>
      </c>
      <c r="B216" s="2">
        <v>215</v>
      </c>
      <c r="C216" s="2">
        <f>'PR-RAS'!D220</f>
        <v>4910.62</v>
      </c>
      <c r="D216" s="2">
        <f>'PR-RAS'!E220</f>
        <v>5162.24</v>
      </c>
      <c r="E216" s="2">
        <v>0</v>
      </c>
      <c r="F216" s="2">
        <v>0</v>
      </c>
      <c r="G216" s="3">
        <f t="shared" si="0"/>
        <v>3275.5464999999995</v>
      </c>
      <c r="H216" s="3">
        <f t="shared" si="1"/>
        <v>0.61999999999989086</v>
      </c>
      <c r="I216" s="11">
        <v>0</v>
      </c>
      <c r="J216" s="4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.75" customHeight="1">
      <c r="A217" s="10">
        <v>151</v>
      </c>
      <c r="B217" s="2">
        <v>216</v>
      </c>
      <c r="C217" s="2">
        <f>'PR-RAS'!D221</f>
        <v>0</v>
      </c>
      <c r="D217" s="2">
        <f>'PR-RAS'!E221</f>
        <v>0</v>
      </c>
      <c r="E217" s="2">
        <v>0</v>
      </c>
      <c r="F217" s="2">
        <v>0</v>
      </c>
      <c r="G217" s="3">
        <f t="shared" si="0"/>
        <v>0</v>
      </c>
      <c r="H217" s="3">
        <f t="shared" si="1"/>
        <v>0</v>
      </c>
      <c r="I217" s="11">
        <v>0</v>
      </c>
      <c r="J217" s="4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.75" customHeight="1">
      <c r="A218" s="10">
        <v>151</v>
      </c>
      <c r="B218" s="2">
        <v>217</v>
      </c>
      <c r="C218" s="2">
        <f>'PR-RAS'!D222</f>
        <v>0</v>
      </c>
      <c r="D218" s="2">
        <f>'PR-RAS'!E222</f>
        <v>0</v>
      </c>
      <c r="E218" s="2">
        <v>0</v>
      </c>
      <c r="F218" s="2">
        <v>0</v>
      </c>
      <c r="G218" s="3">
        <f t="shared" si="0"/>
        <v>0</v>
      </c>
      <c r="H218" s="3">
        <f t="shared" si="1"/>
        <v>0</v>
      </c>
      <c r="I218" s="11">
        <v>0</v>
      </c>
      <c r="J218" s="4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.75" customHeight="1">
      <c r="A219" s="10">
        <v>151</v>
      </c>
      <c r="B219" s="2">
        <v>218</v>
      </c>
      <c r="C219" s="2">
        <f>'PR-RAS'!D223</f>
        <v>0</v>
      </c>
      <c r="D219" s="2">
        <f>'PR-RAS'!E223</f>
        <v>0</v>
      </c>
      <c r="E219" s="2">
        <v>0</v>
      </c>
      <c r="F219" s="2">
        <v>0</v>
      </c>
      <c r="G219" s="3">
        <f t="shared" si="0"/>
        <v>0</v>
      </c>
      <c r="H219" s="3">
        <f t="shared" si="1"/>
        <v>0</v>
      </c>
      <c r="I219" s="11">
        <v>0</v>
      </c>
      <c r="J219" s="4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.75" customHeight="1">
      <c r="A220" s="10">
        <v>151</v>
      </c>
      <c r="B220" s="2">
        <v>219</v>
      </c>
      <c r="C220" s="2">
        <f>'PR-RAS'!D224</f>
        <v>0</v>
      </c>
      <c r="D220" s="2">
        <f>'PR-RAS'!E224</f>
        <v>0</v>
      </c>
      <c r="E220" s="2">
        <v>0</v>
      </c>
      <c r="F220" s="2">
        <v>0</v>
      </c>
      <c r="G220" s="3">
        <f t="shared" si="0"/>
        <v>0</v>
      </c>
      <c r="H220" s="3">
        <f t="shared" si="1"/>
        <v>0</v>
      </c>
      <c r="I220" s="11">
        <v>0</v>
      </c>
      <c r="J220" s="4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.75" customHeight="1">
      <c r="A221" s="10">
        <v>151</v>
      </c>
      <c r="B221" s="2">
        <v>220</v>
      </c>
      <c r="C221" s="2">
        <f>'PR-RAS'!D225</f>
        <v>0</v>
      </c>
      <c r="D221" s="2">
        <f>'PR-RAS'!E225</f>
        <v>0</v>
      </c>
      <c r="E221" s="2">
        <v>0</v>
      </c>
      <c r="F221" s="2">
        <v>0</v>
      </c>
      <c r="G221" s="3">
        <f t="shared" si="0"/>
        <v>0</v>
      </c>
      <c r="H221" s="3">
        <f t="shared" si="1"/>
        <v>0</v>
      </c>
      <c r="I221" s="11">
        <v>0</v>
      </c>
      <c r="J221" s="4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.75" customHeight="1">
      <c r="A222" s="10">
        <v>151</v>
      </c>
      <c r="B222" s="2">
        <v>221</v>
      </c>
      <c r="C222" s="2">
        <f>'PR-RAS'!D226</f>
        <v>0</v>
      </c>
      <c r="D222" s="2">
        <f>'PR-RAS'!E226</f>
        <v>0</v>
      </c>
      <c r="E222" s="2">
        <v>0</v>
      </c>
      <c r="F222" s="2">
        <v>0</v>
      </c>
      <c r="G222" s="3">
        <f t="shared" si="0"/>
        <v>0</v>
      </c>
      <c r="H222" s="3">
        <f t="shared" si="1"/>
        <v>0</v>
      </c>
      <c r="I222" s="11">
        <v>0</v>
      </c>
      <c r="J222" s="4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.75" customHeight="1">
      <c r="A223" s="10">
        <v>151</v>
      </c>
      <c r="B223" s="2">
        <v>222</v>
      </c>
      <c r="C223" s="2">
        <f>'PR-RAS'!D227</f>
        <v>0</v>
      </c>
      <c r="D223" s="2">
        <f>'PR-RAS'!E227</f>
        <v>0</v>
      </c>
      <c r="E223" s="2">
        <v>0</v>
      </c>
      <c r="F223" s="2">
        <v>0</v>
      </c>
      <c r="G223" s="3">
        <f t="shared" si="0"/>
        <v>0</v>
      </c>
      <c r="H223" s="3">
        <f t="shared" si="1"/>
        <v>0</v>
      </c>
      <c r="I223" s="11">
        <v>0</v>
      </c>
      <c r="J223" s="4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.75" customHeight="1">
      <c r="A224" s="10">
        <v>151</v>
      </c>
      <c r="B224" s="2">
        <v>223</v>
      </c>
      <c r="C224" s="2">
        <f>'PR-RAS'!D228</f>
        <v>0</v>
      </c>
      <c r="D224" s="2">
        <f>'PR-RAS'!E228</f>
        <v>0</v>
      </c>
      <c r="E224" s="2">
        <v>0</v>
      </c>
      <c r="F224" s="2">
        <v>0</v>
      </c>
      <c r="G224" s="3">
        <f t="shared" si="0"/>
        <v>0</v>
      </c>
      <c r="H224" s="3">
        <f t="shared" si="1"/>
        <v>0</v>
      </c>
      <c r="I224" s="11">
        <v>0</v>
      </c>
      <c r="J224" s="4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.75" customHeight="1">
      <c r="A225" s="10">
        <v>151</v>
      </c>
      <c r="B225" s="2">
        <v>224</v>
      </c>
      <c r="C225" s="2">
        <f>'PR-RAS'!D229</f>
        <v>0</v>
      </c>
      <c r="D225" s="2">
        <f>'PR-RAS'!E229</f>
        <v>0</v>
      </c>
      <c r="E225" s="2">
        <v>0</v>
      </c>
      <c r="F225" s="2">
        <v>0</v>
      </c>
      <c r="G225" s="3">
        <f t="shared" si="0"/>
        <v>0</v>
      </c>
      <c r="H225" s="3">
        <f t="shared" si="1"/>
        <v>0</v>
      </c>
      <c r="I225" s="11">
        <v>0</v>
      </c>
      <c r="J225" s="4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.75" customHeight="1">
      <c r="A226" s="10">
        <v>151</v>
      </c>
      <c r="B226" s="2">
        <v>225</v>
      </c>
      <c r="C226" s="2">
        <f>'PR-RAS'!D230</f>
        <v>238440.26</v>
      </c>
      <c r="D226" s="2">
        <f>'PR-RAS'!E230</f>
        <v>181023.26</v>
      </c>
      <c r="E226" s="2">
        <v>0</v>
      </c>
      <c r="F226" s="2">
        <v>0</v>
      </c>
      <c r="G226" s="3">
        <f t="shared" si="0"/>
        <v>135109.52550000002</v>
      </c>
      <c r="H226" s="3">
        <f t="shared" si="1"/>
        <v>0.52000000001862645</v>
      </c>
      <c r="I226" s="11">
        <v>0</v>
      </c>
      <c r="J226" s="4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.75" customHeight="1">
      <c r="A227" s="10">
        <v>151</v>
      </c>
      <c r="B227" s="2">
        <v>226</v>
      </c>
      <c r="C227" s="2">
        <f>'PR-RAS'!D231</f>
        <v>0</v>
      </c>
      <c r="D227" s="2">
        <f>'PR-RAS'!E231</f>
        <v>0</v>
      </c>
      <c r="E227" s="2">
        <v>0</v>
      </c>
      <c r="F227" s="2">
        <v>0</v>
      </c>
      <c r="G227" s="3">
        <f t="shared" si="0"/>
        <v>0</v>
      </c>
      <c r="H227" s="3">
        <f t="shared" si="1"/>
        <v>0</v>
      </c>
      <c r="I227" s="11">
        <v>0</v>
      </c>
      <c r="J227" s="4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.75" customHeight="1">
      <c r="A228" s="10">
        <v>151</v>
      </c>
      <c r="B228" s="2">
        <v>227</v>
      </c>
      <c r="C228" s="2">
        <f>'PR-RAS'!D232</f>
        <v>0</v>
      </c>
      <c r="D228" s="2">
        <f>'PR-RAS'!E232</f>
        <v>0</v>
      </c>
      <c r="E228" s="2">
        <v>0</v>
      </c>
      <c r="F228" s="2">
        <v>0</v>
      </c>
      <c r="G228" s="3">
        <f t="shared" si="0"/>
        <v>0</v>
      </c>
      <c r="H228" s="3">
        <f t="shared" si="1"/>
        <v>0</v>
      </c>
      <c r="I228" s="11">
        <v>0</v>
      </c>
      <c r="J228" s="4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.75" customHeight="1">
      <c r="A229" s="10">
        <v>151</v>
      </c>
      <c r="B229" s="2">
        <v>228</v>
      </c>
      <c r="C229" s="2">
        <f>'PR-RAS'!D233</f>
        <v>0</v>
      </c>
      <c r="D229" s="2">
        <f>'PR-RAS'!E233</f>
        <v>0</v>
      </c>
      <c r="E229" s="2">
        <v>0</v>
      </c>
      <c r="F229" s="2">
        <v>0</v>
      </c>
      <c r="G229" s="3">
        <f t="shared" si="0"/>
        <v>0</v>
      </c>
      <c r="H229" s="3">
        <f t="shared" si="1"/>
        <v>0</v>
      </c>
      <c r="I229" s="11">
        <v>0</v>
      </c>
      <c r="J229" s="4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.75" customHeight="1">
      <c r="A230" s="10">
        <v>151</v>
      </c>
      <c r="B230" s="2">
        <v>229</v>
      </c>
      <c r="C230" s="2">
        <f>'PR-RAS'!D234</f>
        <v>0</v>
      </c>
      <c r="D230" s="2">
        <f>'PR-RAS'!E234</f>
        <v>0</v>
      </c>
      <c r="E230" s="2">
        <v>0</v>
      </c>
      <c r="F230" s="2">
        <v>0</v>
      </c>
      <c r="G230" s="3">
        <f t="shared" si="0"/>
        <v>0</v>
      </c>
      <c r="H230" s="3">
        <f t="shared" si="1"/>
        <v>0</v>
      </c>
      <c r="I230" s="11">
        <v>0</v>
      </c>
      <c r="J230" s="4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.75" customHeight="1">
      <c r="A231" s="10">
        <v>151</v>
      </c>
      <c r="B231" s="2">
        <v>230</v>
      </c>
      <c r="C231" s="2">
        <f>'PR-RAS'!D235</f>
        <v>0</v>
      </c>
      <c r="D231" s="2">
        <f>'PR-RAS'!E235</f>
        <v>0</v>
      </c>
      <c r="E231" s="2">
        <v>0</v>
      </c>
      <c r="F231" s="2">
        <v>0</v>
      </c>
      <c r="G231" s="3">
        <f t="shared" si="0"/>
        <v>0</v>
      </c>
      <c r="H231" s="3">
        <f t="shared" si="1"/>
        <v>0</v>
      </c>
      <c r="I231" s="11">
        <v>0</v>
      </c>
      <c r="J231" s="4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.75" customHeight="1">
      <c r="A232" s="10">
        <v>151</v>
      </c>
      <c r="B232" s="2">
        <v>231</v>
      </c>
      <c r="C232" s="2">
        <f>'PR-RAS'!D236</f>
        <v>0</v>
      </c>
      <c r="D232" s="2">
        <f>'PR-RAS'!E236</f>
        <v>0</v>
      </c>
      <c r="E232" s="2">
        <v>0</v>
      </c>
      <c r="F232" s="2">
        <v>0</v>
      </c>
      <c r="G232" s="3">
        <f t="shared" si="0"/>
        <v>0</v>
      </c>
      <c r="H232" s="3">
        <f t="shared" si="1"/>
        <v>0</v>
      </c>
      <c r="I232" s="11">
        <v>0</v>
      </c>
      <c r="J232" s="4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.75" customHeight="1">
      <c r="A233" s="10">
        <v>151</v>
      </c>
      <c r="B233" s="2">
        <v>232</v>
      </c>
      <c r="C233" s="2">
        <f>'PR-RAS'!D237</f>
        <v>0</v>
      </c>
      <c r="D233" s="2">
        <f>'PR-RAS'!E237</f>
        <v>0</v>
      </c>
      <c r="E233" s="2">
        <v>0</v>
      </c>
      <c r="F233" s="2">
        <v>0</v>
      </c>
      <c r="G233" s="3">
        <f t="shared" si="0"/>
        <v>0</v>
      </c>
      <c r="H233" s="3">
        <f t="shared" si="1"/>
        <v>0</v>
      </c>
      <c r="I233" s="11">
        <v>0</v>
      </c>
      <c r="J233" s="4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.75" customHeight="1">
      <c r="A234" s="10">
        <v>151</v>
      </c>
      <c r="B234" s="2">
        <v>233</v>
      </c>
      <c r="C234" s="2">
        <f>'PR-RAS'!D238</f>
        <v>0</v>
      </c>
      <c r="D234" s="2">
        <f>'PR-RAS'!E238</f>
        <v>0</v>
      </c>
      <c r="E234" s="2">
        <v>0</v>
      </c>
      <c r="F234" s="2">
        <v>0</v>
      </c>
      <c r="G234" s="3">
        <f t="shared" si="0"/>
        <v>0</v>
      </c>
      <c r="H234" s="3">
        <f t="shared" si="1"/>
        <v>0</v>
      </c>
      <c r="I234" s="11">
        <v>0</v>
      </c>
      <c r="J234" s="4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.75" customHeight="1">
      <c r="A235" s="10">
        <v>151</v>
      </c>
      <c r="B235" s="2">
        <v>234</v>
      </c>
      <c r="C235" s="2">
        <f>'PR-RAS'!D239</f>
        <v>0</v>
      </c>
      <c r="D235" s="2">
        <f>'PR-RAS'!E239</f>
        <v>0</v>
      </c>
      <c r="E235" s="2">
        <v>0</v>
      </c>
      <c r="F235" s="2">
        <v>0</v>
      </c>
      <c r="G235" s="3">
        <f t="shared" si="0"/>
        <v>0</v>
      </c>
      <c r="H235" s="3">
        <f t="shared" si="1"/>
        <v>0</v>
      </c>
      <c r="I235" s="11">
        <v>0</v>
      </c>
      <c r="J235" s="4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.75" customHeight="1">
      <c r="A236" s="10">
        <v>151</v>
      </c>
      <c r="B236" s="2">
        <v>235</v>
      </c>
      <c r="C236" s="2">
        <f>'PR-RAS'!D240</f>
        <v>0</v>
      </c>
      <c r="D236" s="2">
        <f>'PR-RAS'!E240</f>
        <v>0</v>
      </c>
      <c r="E236" s="2">
        <v>0</v>
      </c>
      <c r="F236" s="2">
        <v>0</v>
      </c>
      <c r="G236" s="3">
        <f t="shared" ref="G236:G237" si="8">(B236/1000)*(C236*1+D236*2)</f>
        <v>0</v>
      </c>
      <c r="H236" s="3">
        <f t="shared" ref="H236:H237" si="9">ABS(C236-ROUND(C236,0))+ABS(D236-ROUND(D236,0))</f>
        <v>0</v>
      </c>
      <c r="I236" s="11">
        <v>0</v>
      </c>
      <c r="J236" s="4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.75" customHeight="1">
      <c r="A237" s="10">
        <v>151</v>
      </c>
      <c r="B237" s="2">
        <v>236</v>
      </c>
      <c r="C237" s="2">
        <f>'PR-RAS'!D241</f>
        <v>0</v>
      </c>
      <c r="D237" s="2">
        <f>'PR-RAS'!E241</f>
        <v>0</v>
      </c>
      <c r="E237" s="2">
        <v>0</v>
      </c>
      <c r="F237" s="2">
        <v>0</v>
      </c>
      <c r="G237" s="3">
        <f t="shared" si="8"/>
        <v>0</v>
      </c>
      <c r="H237" s="3">
        <f t="shared" si="9"/>
        <v>0</v>
      </c>
      <c r="I237" s="11">
        <v>0</v>
      </c>
      <c r="J237" s="4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.75" customHeight="1">
      <c r="A238" s="10">
        <v>151</v>
      </c>
      <c r="B238" s="2">
        <v>237</v>
      </c>
      <c r="C238" s="2">
        <f>'PR-RAS'!D242</f>
        <v>0</v>
      </c>
      <c r="D238" s="2">
        <f>'PR-RAS'!E242</f>
        <v>0</v>
      </c>
      <c r="E238" s="2">
        <v>0</v>
      </c>
      <c r="F238" s="2">
        <v>0</v>
      </c>
      <c r="G238" s="3">
        <f t="shared" ref="G238:G241" si="10">(B238/1000)*(C238*1+D238*2)</f>
        <v>0</v>
      </c>
      <c r="H238" s="3">
        <f t="shared" ref="H238:H241" si="11">ABS(C238-ROUND(C238,0))+ABS(D238-ROUND(D238,0))</f>
        <v>0</v>
      </c>
      <c r="I238" s="11">
        <v>0</v>
      </c>
      <c r="J238" s="4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.75" customHeight="1">
      <c r="A239" s="10">
        <v>151</v>
      </c>
      <c r="B239" s="2">
        <v>238</v>
      </c>
      <c r="C239" s="2">
        <f>'PR-RAS'!D243</f>
        <v>0</v>
      </c>
      <c r="D239" s="2">
        <f>'PR-RAS'!E243</f>
        <v>0</v>
      </c>
      <c r="E239" s="2">
        <v>0</v>
      </c>
      <c r="F239" s="2">
        <v>0</v>
      </c>
      <c r="G239" s="3">
        <f t="shared" si="10"/>
        <v>0</v>
      </c>
      <c r="H239" s="3">
        <f t="shared" si="11"/>
        <v>0</v>
      </c>
      <c r="I239" s="11">
        <v>0</v>
      </c>
      <c r="J239" s="4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.75" customHeight="1">
      <c r="A240" s="10">
        <v>151</v>
      </c>
      <c r="B240" s="2">
        <v>239</v>
      </c>
      <c r="C240" s="2">
        <f>'PR-RAS'!D244</f>
        <v>0</v>
      </c>
      <c r="D240" s="2">
        <f>'PR-RAS'!E244</f>
        <v>0</v>
      </c>
      <c r="E240" s="2">
        <v>0</v>
      </c>
      <c r="F240" s="2">
        <v>0</v>
      </c>
      <c r="G240" s="3">
        <f t="shared" si="10"/>
        <v>0</v>
      </c>
      <c r="H240" s="3">
        <f t="shared" si="11"/>
        <v>0</v>
      </c>
      <c r="I240" s="11">
        <v>0</v>
      </c>
      <c r="J240" s="4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.75" customHeight="1">
      <c r="A241" s="10">
        <v>151</v>
      </c>
      <c r="B241" s="2">
        <v>240</v>
      </c>
      <c r="C241" s="2">
        <f>'PR-RAS'!D245</f>
        <v>0</v>
      </c>
      <c r="D241" s="2">
        <f>'PR-RAS'!E245</f>
        <v>0</v>
      </c>
      <c r="E241" s="2">
        <v>0</v>
      </c>
      <c r="F241" s="2">
        <v>0</v>
      </c>
      <c r="G241" s="3">
        <f t="shared" si="10"/>
        <v>0</v>
      </c>
      <c r="H241" s="3">
        <f t="shared" si="11"/>
        <v>0</v>
      </c>
      <c r="I241" s="11">
        <v>0</v>
      </c>
      <c r="J241" s="4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.75" customHeight="1">
      <c r="A242" s="10">
        <v>151</v>
      </c>
      <c r="B242" s="2">
        <v>241</v>
      </c>
      <c r="C242" s="2">
        <f>'PR-RAS'!D246</f>
        <v>506.48</v>
      </c>
      <c r="D242" s="2">
        <f>'PR-RAS'!E246</f>
        <v>2319.7199999999998</v>
      </c>
      <c r="E242" s="2">
        <v>0</v>
      </c>
      <c r="F242" s="2">
        <v>0</v>
      </c>
      <c r="G242" s="3">
        <f t="shared" si="0"/>
        <v>1240.1667199999999</v>
      </c>
      <c r="H242" s="3">
        <f t="shared" si="1"/>
        <v>0.76000000000021828</v>
      </c>
      <c r="I242" s="11">
        <v>0</v>
      </c>
      <c r="J242" s="4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.75" customHeight="1">
      <c r="A243" s="10">
        <v>151</v>
      </c>
      <c r="B243" s="2">
        <v>242</v>
      </c>
      <c r="C243" s="2">
        <f>'PR-RAS'!D247</f>
        <v>506.48</v>
      </c>
      <c r="D243" s="2">
        <f>'PR-RAS'!E247</f>
        <v>2319.7199999999998</v>
      </c>
      <c r="E243" s="2">
        <v>0</v>
      </c>
      <c r="F243" s="2">
        <v>0</v>
      </c>
      <c r="G243" s="3">
        <f t="shared" si="0"/>
        <v>1245.3126399999999</v>
      </c>
      <c r="H243" s="3">
        <f t="shared" si="1"/>
        <v>0.76000000000021828</v>
      </c>
      <c r="I243" s="11">
        <v>0</v>
      </c>
      <c r="J243" s="4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.75" customHeight="1">
      <c r="A244" s="10">
        <v>151</v>
      </c>
      <c r="B244" s="2">
        <v>243</v>
      </c>
      <c r="C244" s="2">
        <f>'PR-RAS'!D248</f>
        <v>0</v>
      </c>
      <c r="D244" s="2">
        <f>'PR-RAS'!E248</f>
        <v>0</v>
      </c>
      <c r="E244" s="2">
        <v>0</v>
      </c>
      <c r="F244" s="2">
        <v>0</v>
      </c>
      <c r="G244" s="3">
        <f t="shared" si="0"/>
        <v>0</v>
      </c>
      <c r="H244" s="3">
        <f t="shared" si="1"/>
        <v>0</v>
      </c>
      <c r="I244" s="11">
        <v>0</v>
      </c>
      <c r="J244" s="4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.75" customHeight="1">
      <c r="A245" s="10">
        <v>151</v>
      </c>
      <c r="B245" s="2">
        <v>244</v>
      </c>
      <c r="C245" s="2">
        <f>'PR-RAS'!D249</f>
        <v>0</v>
      </c>
      <c r="D245" s="2">
        <f>'PR-RAS'!E249</f>
        <v>0</v>
      </c>
      <c r="E245" s="2">
        <v>0</v>
      </c>
      <c r="F245" s="2">
        <v>0</v>
      </c>
      <c r="G245" s="3">
        <f>(B245/1000)*(C245*1+D245*2)</f>
        <v>0</v>
      </c>
      <c r="H245" s="3">
        <f>ABS(C245-ROUND(C245,0))+ABS(D245-ROUND(D245,0))</f>
        <v>0</v>
      </c>
      <c r="I245" s="11">
        <v>0</v>
      </c>
      <c r="J245" s="4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.75" customHeight="1">
      <c r="A246" s="10">
        <v>151</v>
      </c>
      <c r="B246" s="2">
        <v>245</v>
      </c>
      <c r="C246" s="2">
        <f>'PR-RAS'!D250</f>
        <v>237933.78</v>
      </c>
      <c r="D246" s="2">
        <f>'PR-RAS'!E250</f>
        <v>178703.54</v>
      </c>
      <c r="E246" s="2">
        <v>0</v>
      </c>
      <c r="F246" s="2">
        <v>0</v>
      </c>
      <c r="G246" s="3">
        <f t="shared" si="0"/>
        <v>145858.51069999998</v>
      </c>
      <c r="H246" s="3">
        <f t="shared" si="1"/>
        <v>0.67999999999301508</v>
      </c>
      <c r="I246" s="11">
        <v>0</v>
      </c>
      <c r="J246" s="4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.75" customHeight="1">
      <c r="A247" s="10">
        <v>151</v>
      </c>
      <c r="B247" s="2">
        <v>246</v>
      </c>
      <c r="C247" s="2">
        <f>'PR-RAS'!D251</f>
        <v>237933.78</v>
      </c>
      <c r="D247" s="2">
        <f>'PR-RAS'!E251</f>
        <v>178703.54</v>
      </c>
      <c r="E247" s="2">
        <v>0</v>
      </c>
      <c r="F247" s="2">
        <v>0</v>
      </c>
      <c r="G247" s="3">
        <f t="shared" si="0"/>
        <v>146453.85155999998</v>
      </c>
      <c r="H247" s="3">
        <f t="shared" si="1"/>
        <v>0.67999999999301508</v>
      </c>
      <c r="I247" s="11">
        <v>0</v>
      </c>
      <c r="J247" s="4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.75" customHeight="1">
      <c r="A248" s="10">
        <v>151</v>
      </c>
      <c r="B248" s="2">
        <v>247</v>
      </c>
      <c r="C248" s="2">
        <f>'PR-RAS'!D252</f>
        <v>0</v>
      </c>
      <c r="D248" s="2">
        <f>'PR-RAS'!E252</f>
        <v>0</v>
      </c>
      <c r="E248" s="2">
        <v>0</v>
      </c>
      <c r="F248" s="2">
        <v>0</v>
      </c>
      <c r="G248" s="3">
        <f t="shared" si="0"/>
        <v>0</v>
      </c>
      <c r="H248" s="3">
        <f t="shared" si="1"/>
        <v>0</v>
      </c>
      <c r="I248" s="11">
        <v>0</v>
      </c>
      <c r="J248" s="4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.75" customHeight="1">
      <c r="A249" s="10">
        <v>151</v>
      </c>
      <c r="B249" s="2">
        <v>248</v>
      </c>
      <c r="C249" s="2">
        <f>'PR-RAS'!D253</f>
        <v>0</v>
      </c>
      <c r="D249" s="2">
        <f>'PR-RAS'!E253</f>
        <v>0</v>
      </c>
      <c r="E249" s="2">
        <v>0</v>
      </c>
      <c r="F249" s="2">
        <v>0</v>
      </c>
      <c r="G249" s="3">
        <f t="shared" si="0"/>
        <v>0</v>
      </c>
      <c r="H249" s="3">
        <f t="shared" si="1"/>
        <v>0</v>
      </c>
      <c r="I249" s="11">
        <v>0</v>
      </c>
      <c r="J249" s="4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.75" customHeight="1">
      <c r="A250" s="10">
        <v>151</v>
      </c>
      <c r="B250" s="2">
        <v>249</v>
      </c>
      <c r="C250" s="2">
        <f>'PR-RAS'!D254</f>
        <v>0</v>
      </c>
      <c r="D250" s="2">
        <f>'PR-RAS'!E254</f>
        <v>0</v>
      </c>
      <c r="E250" s="2">
        <v>0</v>
      </c>
      <c r="F250" s="2">
        <v>0</v>
      </c>
      <c r="G250" s="3">
        <f t="shared" si="0"/>
        <v>0</v>
      </c>
      <c r="H250" s="3">
        <f t="shared" si="1"/>
        <v>0</v>
      </c>
      <c r="I250" s="11">
        <v>0</v>
      </c>
      <c r="J250" s="4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.75" customHeight="1">
      <c r="A251" s="10">
        <v>151</v>
      </c>
      <c r="B251" s="2">
        <v>250</v>
      </c>
      <c r="C251" s="2">
        <f>'PR-RAS'!D255</f>
        <v>0</v>
      </c>
      <c r="D251" s="2">
        <f>'PR-RAS'!E255</f>
        <v>0</v>
      </c>
      <c r="E251" s="2">
        <v>0</v>
      </c>
      <c r="F251" s="2">
        <v>0</v>
      </c>
      <c r="G251" s="3">
        <f t="shared" si="0"/>
        <v>0</v>
      </c>
      <c r="H251" s="3">
        <f t="shared" si="1"/>
        <v>0</v>
      </c>
      <c r="I251" s="11">
        <v>0</v>
      </c>
      <c r="J251" s="4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.75" customHeight="1">
      <c r="A252" s="10">
        <v>151</v>
      </c>
      <c r="B252" s="2">
        <v>251</v>
      </c>
      <c r="C252" s="2">
        <f>'PR-RAS'!D256</f>
        <v>0</v>
      </c>
      <c r="D252" s="2">
        <f>'PR-RAS'!E256</f>
        <v>0</v>
      </c>
      <c r="E252" s="2">
        <v>0</v>
      </c>
      <c r="F252" s="2">
        <v>0</v>
      </c>
      <c r="G252" s="3">
        <f t="shared" si="0"/>
        <v>0</v>
      </c>
      <c r="H252" s="3">
        <f t="shared" si="1"/>
        <v>0</v>
      </c>
      <c r="I252" s="11">
        <v>0</v>
      </c>
      <c r="J252" s="4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.75" customHeight="1">
      <c r="A253" s="10">
        <v>151</v>
      </c>
      <c r="B253" s="2">
        <v>252</v>
      </c>
      <c r="C253" s="2">
        <f>'PR-RAS'!D257</f>
        <v>0</v>
      </c>
      <c r="D253" s="2">
        <f>'PR-RAS'!E257</f>
        <v>0</v>
      </c>
      <c r="E253" s="2">
        <v>0</v>
      </c>
      <c r="F253" s="2">
        <v>0</v>
      </c>
      <c r="G253" s="3">
        <f t="shared" si="0"/>
        <v>0</v>
      </c>
      <c r="H253" s="3">
        <f t="shared" si="1"/>
        <v>0</v>
      </c>
      <c r="I253" s="11">
        <v>0</v>
      </c>
      <c r="J253" s="4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.75" customHeight="1">
      <c r="A254" s="10">
        <v>151</v>
      </c>
      <c r="B254" s="2">
        <v>253</v>
      </c>
      <c r="C254" s="2">
        <f>'PR-RAS'!D258</f>
        <v>0</v>
      </c>
      <c r="D254" s="2">
        <f>'PR-RAS'!E258</f>
        <v>0</v>
      </c>
      <c r="E254" s="2">
        <v>0</v>
      </c>
      <c r="F254" s="2">
        <v>0</v>
      </c>
      <c r="G254" s="3">
        <f t="shared" si="0"/>
        <v>0</v>
      </c>
      <c r="H254" s="3">
        <f t="shared" si="1"/>
        <v>0</v>
      </c>
      <c r="I254" s="11">
        <v>0</v>
      </c>
      <c r="J254" s="4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.75" customHeight="1">
      <c r="A255" s="10">
        <v>151</v>
      </c>
      <c r="B255" s="2">
        <v>254</v>
      </c>
      <c r="C255" s="2">
        <f>'PR-RAS'!D259</f>
        <v>0</v>
      </c>
      <c r="D255" s="2">
        <f>'PR-RAS'!E259</f>
        <v>0</v>
      </c>
      <c r="E255" s="2">
        <v>0</v>
      </c>
      <c r="F255" s="2">
        <v>0</v>
      </c>
      <c r="G255" s="3">
        <f t="shared" si="0"/>
        <v>0</v>
      </c>
      <c r="H255" s="3">
        <f t="shared" si="1"/>
        <v>0</v>
      </c>
      <c r="I255" s="11">
        <v>0</v>
      </c>
      <c r="J255" s="4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.75" customHeight="1">
      <c r="A256" s="10">
        <v>151</v>
      </c>
      <c r="B256" s="2">
        <v>255</v>
      </c>
      <c r="C256" s="2">
        <f>'PR-RAS'!D260</f>
        <v>0</v>
      </c>
      <c r="D256" s="2">
        <f>'PR-RAS'!E260</f>
        <v>0</v>
      </c>
      <c r="E256" s="2">
        <v>0</v>
      </c>
      <c r="F256" s="2">
        <v>0</v>
      </c>
      <c r="G256" s="3">
        <f t="shared" si="0"/>
        <v>0</v>
      </c>
      <c r="H256" s="3">
        <f t="shared" si="1"/>
        <v>0</v>
      </c>
      <c r="I256" s="11">
        <v>0</v>
      </c>
      <c r="J256" s="4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.75" customHeight="1">
      <c r="A257" s="10">
        <v>151</v>
      </c>
      <c r="B257" s="2">
        <v>256</v>
      </c>
      <c r="C257" s="2">
        <f>'PR-RAS'!D261</f>
        <v>0</v>
      </c>
      <c r="D257" s="2">
        <f>'PR-RAS'!E261</f>
        <v>0</v>
      </c>
      <c r="E257" s="2">
        <v>0</v>
      </c>
      <c r="F257" s="2">
        <v>0</v>
      </c>
      <c r="G257" s="3">
        <f t="shared" si="0"/>
        <v>0</v>
      </c>
      <c r="H257" s="3">
        <f t="shared" si="1"/>
        <v>0</v>
      </c>
      <c r="I257" s="11">
        <v>0</v>
      </c>
      <c r="J257" s="4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.75" customHeight="1">
      <c r="A258" s="10">
        <v>151</v>
      </c>
      <c r="B258" s="2">
        <v>257</v>
      </c>
      <c r="C258" s="2">
        <f>'PR-RAS'!D262</f>
        <v>58861.24</v>
      </c>
      <c r="D258" s="2">
        <f>'PR-RAS'!E262</f>
        <v>36087.760000000002</v>
      </c>
      <c r="E258" s="2">
        <v>0</v>
      </c>
      <c r="F258" s="2">
        <v>0</v>
      </c>
      <c r="G258" s="3">
        <f t="shared" si="0"/>
        <v>33676.447320000007</v>
      </c>
      <c r="H258" s="3">
        <f t="shared" si="1"/>
        <v>0.47999999999592546</v>
      </c>
      <c r="I258" s="11">
        <v>0</v>
      </c>
      <c r="J258" s="4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.75" customHeight="1">
      <c r="A259" s="10">
        <v>151</v>
      </c>
      <c r="B259" s="2">
        <v>258</v>
      </c>
      <c r="C259" s="2">
        <f>'PR-RAS'!D263</f>
        <v>0</v>
      </c>
      <c r="D259" s="2">
        <f>'PR-RAS'!E263</f>
        <v>0</v>
      </c>
      <c r="E259" s="2">
        <v>0</v>
      </c>
      <c r="F259" s="2">
        <v>0</v>
      </c>
      <c r="G259" s="3">
        <f t="shared" si="0"/>
        <v>0</v>
      </c>
      <c r="H259" s="3">
        <f t="shared" si="1"/>
        <v>0</v>
      </c>
      <c r="I259" s="11">
        <v>0</v>
      </c>
      <c r="J259" s="4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2.75" customHeight="1">
      <c r="A260" s="10">
        <v>151</v>
      </c>
      <c r="B260" s="2">
        <v>259</v>
      </c>
      <c r="C260" s="2">
        <f>'PR-RAS'!D264</f>
        <v>0</v>
      </c>
      <c r="D260" s="2">
        <f>'PR-RAS'!E264</f>
        <v>0</v>
      </c>
      <c r="E260" s="2">
        <v>0</v>
      </c>
      <c r="F260" s="2">
        <v>0</v>
      </c>
      <c r="G260" s="3">
        <f t="shared" si="0"/>
        <v>0</v>
      </c>
      <c r="H260" s="3">
        <f t="shared" si="1"/>
        <v>0</v>
      </c>
      <c r="I260" s="11">
        <v>0</v>
      </c>
      <c r="J260" s="4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2.75" customHeight="1">
      <c r="A261" s="10">
        <v>151</v>
      </c>
      <c r="B261" s="2">
        <v>260</v>
      </c>
      <c r="C261" s="2">
        <f>'PR-RAS'!D265</f>
        <v>0</v>
      </c>
      <c r="D261" s="2">
        <f>'PR-RAS'!E265</f>
        <v>0</v>
      </c>
      <c r="E261" s="2">
        <v>0</v>
      </c>
      <c r="F261" s="2">
        <v>0</v>
      </c>
      <c r="G261" s="3">
        <f t="shared" si="0"/>
        <v>0</v>
      </c>
      <c r="H261" s="3">
        <f t="shared" si="1"/>
        <v>0</v>
      </c>
      <c r="I261" s="11">
        <v>0</v>
      </c>
      <c r="J261" s="4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2.75" customHeight="1">
      <c r="A262" s="10">
        <v>151</v>
      </c>
      <c r="B262" s="2">
        <v>261</v>
      </c>
      <c r="C262" s="2">
        <f>'PR-RAS'!D266</f>
        <v>0</v>
      </c>
      <c r="D262" s="2">
        <f>'PR-RAS'!E266</f>
        <v>0</v>
      </c>
      <c r="E262" s="2">
        <v>0</v>
      </c>
      <c r="F262" s="2">
        <v>0</v>
      </c>
      <c r="G262" s="3">
        <f t="shared" si="0"/>
        <v>0</v>
      </c>
      <c r="H262" s="3">
        <f t="shared" si="1"/>
        <v>0</v>
      </c>
      <c r="I262" s="11">
        <v>0</v>
      </c>
      <c r="J262" s="4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2.75" customHeight="1">
      <c r="A263" s="10">
        <v>151</v>
      </c>
      <c r="B263" s="2">
        <v>262</v>
      </c>
      <c r="C263" s="2">
        <f>'PR-RAS'!D267</f>
        <v>0</v>
      </c>
      <c r="D263" s="2">
        <f>'PR-RAS'!E267</f>
        <v>0</v>
      </c>
      <c r="E263" s="2">
        <v>0</v>
      </c>
      <c r="F263" s="2">
        <v>0</v>
      </c>
      <c r="G263" s="3">
        <f t="shared" si="0"/>
        <v>0</v>
      </c>
      <c r="H263" s="3">
        <f t="shared" si="1"/>
        <v>0</v>
      </c>
      <c r="I263" s="11">
        <v>0</v>
      </c>
      <c r="J263" s="4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2.75" customHeight="1">
      <c r="A264" s="10">
        <v>151</v>
      </c>
      <c r="B264" s="2">
        <v>263</v>
      </c>
      <c r="C264" s="2">
        <f>'PR-RAS'!D268</f>
        <v>0</v>
      </c>
      <c r="D264" s="2">
        <f>'PR-RAS'!E268</f>
        <v>0</v>
      </c>
      <c r="E264" s="2">
        <v>0</v>
      </c>
      <c r="F264" s="2">
        <v>0</v>
      </c>
      <c r="G264" s="3">
        <f t="shared" si="0"/>
        <v>0</v>
      </c>
      <c r="H264" s="3">
        <f t="shared" si="1"/>
        <v>0</v>
      </c>
      <c r="I264" s="11">
        <v>0</v>
      </c>
      <c r="J264" s="4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2.75" customHeight="1">
      <c r="A265" s="10">
        <v>151</v>
      </c>
      <c r="B265" s="2">
        <v>264</v>
      </c>
      <c r="C265" s="2">
        <f>'PR-RAS'!D269</f>
        <v>58861.24</v>
      </c>
      <c r="D265" s="2">
        <f>'PR-RAS'!E269</f>
        <v>36087.760000000002</v>
      </c>
      <c r="E265" s="2">
        <v>0</v>
      </c>
      <c r="F265" s="2">
        <v>0</v>
      </c>
      <c r="G265" s="3">
        <f t="shared" si="0"/>
        <v>34593.704640000004</v>
      </c>
      <c r="H265" s="3">
        <f t="shared" si="1"/>
        <v>0.47999999999592546</v>
      </c>
      <c r="I265" s="11">
        <v>0</v>
      </c>
      <c r="J265" s="4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2.75" customHeight="1">
      <c r="A266" s="10">
        <v>151</v>
      </c>
      <c r="B266" s="2">
        <v>265</v>
      </c>
      <c r="C266" s="2">
        <f>'PR-RAS'!D270</f>
        <v>24012.85</v>
      </c>
      <c r="D266" s="2">
        <f>'PR-RAS'!E270</f>
        <v>31011.08</v>
      </c>
      <c r="E266" s="2">
        <v>0</v>
      </c>
      <c r="F266" s="2">
        <v>0</v>
      </c>
      <c r="G266" s="3">
        <f t="shared" si="0"/>
        <v>22799.277650000004</v>
      </c>
      <c r="H266" s="3">
        <f t="shared" si="1"/>
        <v>0.23000000000320142</v>
      </c>
      <c r="I266" s="11">
        <v>0</v>
      </c>
      <c r="J266" s="4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2.75" customHeight="1">
      <c r="A267" s="10">
        <v>151</v>
      </c>
      <c r="B267" s="2">
        <v>266</v>
      </c>
      <c r="C267" s="2">
        <f>'PR-RAS'!D271</f>
        <v>34848.39</v>
      </c>
      <c r="D267" s="2">
        <f>'PR-RAS'!E271</f>
        <v>5076.68</v>
      </c>
      <c r="E267" s="2">
        <v>0</v>
      </c>
      <c r="F267" s="2">
        <v>0</v>
      </c>
      <c r="G267" s="3">
        <f t="shared" si="0"/>
        <v>11970.4655</v>
      </c>
      <c r="H267" s="3">
        <f t="shared" si="1"/>
        <v>0.70999999999912689</v>
      </c>
      <c r="I267" s="11">
        <v>0</v>
      </c>
      <c r="J267" s="4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2.75" customHeight="1">
      <c r="A268" s="10">
        <v>151</v>
      </c>
      <c r="B268" s="2">
        <v>267</v>
      </c>
      <c r="C268" s="2">
        <f>'PR-RAS'!D272</f>
        <v>0</v>
      </c>
      <c r="D268" s="2">
        <f>'PR-RAS'!E272</f>
        <v>0</v>
      </c>
      <c r="E268" s="2">
        <v>0</v>
      </c>
      <c r="F268" s="2">
        <v>0</v>
      </c>
      <c r="G268" s="3">
        <f t="shared" si="0"/>
        <v>0</v>
      </c>
      <c r="H268" s="3">
        <f t="shared" si="1"/>
        <v>0</v>
      </c>
      <c r="I268" s="11">
        <v>0</v>
      </c>
      <c r="J268" s="4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2.75" customHeight="1">
      <c r="A269" s="10">
        <v>151</v>
      </c>
      <c r="B269" s="2">
        <v>268</v>
      </c>
      <c r="C269" s="2">
        <f>'PR-RAS'!D273</f>
        <v>298857.44</v>
      </c>
      <c r="D269" s="2">
        <f>'PR-RAS'!E273</f>
        <v>100233.34</v>
      </c>
      <c r="E269" s="2">
        <v>0</v>
      </c>
      <c r="F269" s="2">
        <v>0</v>
      </c>
      <c r="G269" s="3">
        <f t="shared" si="0"/>
        <v>133818.86416</v>
      </c>
      <c r="H269" s="3">
        <f t="shared" si="1"/>
        <v>0.77999999999883585</v>
      </c>
      <c r="I269" s="11">
        <v>0</v>
      </c>
      <c r="J269" s="4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2.75" customHeight="1">
      <c r="A270" s="10">
        <v>151</v>
      </c>
      <c r="B270" s="2">
        <v>269</v>
      </c>
      <c r="C270" s="2">
        <f>'PR-RAS'!D274</f>
        <v>7000</v>
      </c>
      <c r="D270" s="2">
        <f>'PR-RAS'!E274</f>
        <v>25833.34</v>
      </c>
      <c r="E270" s="2">
        <v>0</v>
      </c>
      <c r="F270" s="2">
        <v>0</v>
      </c>
      <c r="G270" s="3">
        <f t="shared" si="0"/>
        <v>15781.336920000002</v>
      </c>
      <c r="H270" s="3">
        <f t="shared" si="1"/>
        <v>0.34000000000014552</v>
      </c>
      <c r="I270" s="11">
        <v>0</v>
      </c>
      <c r="J270" s="4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2.75" customHeight="1">
      <c r="A271" s="10">
        <v>151</v>
      </c>
      <c r="B271" s="2">
        <v>270</v>
      </c>
      <c r="C271" s="2">
        <f>'PR-RAS'!D275</f>
        <v>7000</v>
      </c>
      <c r="D271" s="2">
        <f>'PR-RAS'!E275</f>
        <v>25833.34</v>
      </c>
      <c r="E271" s="2">
        <v>0</v>
      </c>
      <c r="F271" s="2">
        <v>0</v>
      </c>
      <c r="G271" s="3">
        <f t="shared" si="0"/>
        <v>15840.003600000002</v>
      </c>
      <c r="H271" s="3">
        <f t="shared" si="1"/>
        <v>0.34000000000014552</v>
      </c>
      <c r="I271" s="11">
        <v>0</v>
      </c>
      <c r="J271" s="4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2.75" customHeight="1">
      <c r="A272" s="10">
        <v>151</v>
      </c>
      <c r="B272" s="2">
        <v>271</v>
      </c>
      <c r="C272" s="2">
        <f>'PR-RAS'!D276</f>
        <v>0</v>
      </c>
      <c r="D272" s="2">
        <f>'PR-RAS'!E276</f>
        <v>0</v>
      </c>
      <c r="E272" s="2">
        <v>0</v>
      </c>
      <c r="F272" s="2">
        <v>0</v>
      </c>
      <c r="G272" s="3">
        <f t="shared" si="0"/>
        <v>0</v>
      </c>
      <c r="H272" s="3">
        <f t="shared" si="1"/>
        <v>0</v>
      </c>
      <c r="I272" s="11">
        <v>0</v>
      </c>
      <c r="J272" s="4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2.75" customHeight="1">
      <c r="A273" s="10">
        <v>151</v>
      </c>
      <c r="B273" s="2">
        <v>272</v>
      </c>
      <c r="C273" s="2">
        <f>'PR-RAS'!D277</f>
        <v>0</v>
      </c>
      <c r="D273" s="2">
        <f>'PR-RAS'!E277</f>
        <v>0</v>
      </c>
      <c r="E273" s="2">
        <v>0</v>
      </c>
      <c r="F273" s="2">
        <v>0</v>
      </c>
      <c r="G273" s="3">
        <f t="shared" si="0"/>
        <v>0</v>
      </c>
      <c r="H273" s="3">
        <f t="shared" si="1"/>
        <v>0</v>
      </c>
      <c r="I273" s="11">
        <v>0</v>
      </c>
      <c r="J273" s="4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2.75" customHeight="1">
      <c r="A274" s="10">
        <v>151</v>
      </c>
      <c r="B274" s="2">
        <v>273</v>
      </c>
      <c r="C274" s="2">
        <f>'PR-RAS'!D278</f>
        <v>0</v>
      </c>
      <c r="D274" s="2">
        <f>'PR-RAS'!E278</f>
        <v>0</v>
      </c>
      <c r="E274" s="2">
        <v>0</v>
      </c>
      <c r="F274" s="2">
        <v>0</v>
      </c>
      <c r="G274" s="3">
        <f t="shared" si="0"/>
        <v>0</v>
      </c>
      <c r="H274" s="3">
        <f t="shared" si="1"/>
        <v>0</v>
      </c>
      <c r="I274" s="11">
        <v>0</v>
      </c>
      <c r="J274" s="4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2.75" customHeight="1">
      <c r="A275" s="10">
        <v>151</v>
      </c>
      <c r="B275" s="2">
        <v>274</v>
      </c>
      <c r="C275" s="2">
        <f>'PR-RAS'!D279</f>
        <v>0</v>
      </c>
      <c r="D275" s="2">
        <f>'PR-RAS'!E279</f>
        <v>0</v>
      </c>
      <c r="E275" s="2">
        <v>0</v>
      </c>
      <c r="F275" s="2">
        <v>0</v>
      </c>
      <c r="G275" s="3">
        <f t="shared" ref="G275:G528" si="12">(B275/1000)*(C275*1+D275*2)</f>
        <v>0</v>
      </c>
      <c r="H275" s="3">
        <f t="shared" ref="H275:H528" si="13">ABS(C275-ROUND(C275,0))+ABS(D275-ROUND(D275,0))</f>
        <v>0</v>
      </c>
      <c r="I275" s="11">
        <v>0</v>
      </c>
      <c r="J275" s="4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2.75" customHeight="1">
      <c r="A276" s="10">
        <v>151</v>
      </c>
      <c r="B276" s="2">
        <v>275</v>
      </c>
      <c r="C276" s="2">
        <f>'PR-RAS'!D280</f>
        <v>0</v>
      </c>
      <c r="D276" s="2">
        <f>'PR-RAS'!E280</f>
        <v>0</v>
      </c>
      <c r="E276" s="2">
        <v>0</v>
      </c>
      <c r="F276" s="2">
        <v>0</v>
      </c>
      <c r="G276" s="3">
        <f t="shared" si="12"/>
        <v>0</v>
      </c>
      <c r="H276" s="3">
        <f t="shared" si="13"/>
        <v>0</v>
      </c>
      <c r="I276" s="11">
        <v>0</v>
      </c>
      <c r="J276" s="4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2.75" customHeight="1">
      <c r="A277" s="10">
        <v>151</v>
      </c>
      <c r="B277" s="2">
        <v>276</v>
      </c>
      <c r="C277" s="2">
        <f>'PR-RAS'!D281</f>
        <v>0</v>
      </c>
      <c r="D277" s="2">
        <f>'PR-RAS'!E281</f>
        <v>0</v>
      </c>
      <c r="E277" s="2">
        <v>0</v>
      </c>
      <c r="F277" s="2">
        <v>0</v>
      </c>
      <c r="G277" s="3">
        <f t="shared" si="12"/>
        <v>0</v>
      </c>
      <c r="H277" s="3">
        <f t="shared" si="13"/>
        <v>0</v>
      </c>
      <c r="I277" s="11">
        <v>0</v>
      </c>
      <c r="J277" s="4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2.75" customHeight="1">
      <c r="A278" s="10">
        <v>151</v>
      </c>
      <c r="B278" s="2">
        <v>277</v>
      </c>
      <c r="C278" s="2">
        <f>'PR-RAS'!D282</f>
        <v>0</v>
      </c>
      <c r="D278" s="2">
        <f>'PR-RAS'!E282</f>
        <v>0</v>
      </c>
      <c r="E278" s="2">
        <v>0</v>
      </c>
      <c r="F278" s="2">
        <v>0</v>
      </c>
      <c r="G278" s="3">
        <f>(B278/1000)*(C278*1+D278*2)</f>
        <v>0</v>
      </c>
      <c r="H278" s="3">
        <f>ABS(C278-ROUND(C278,0))+ABS(D278-ROUND(D278,0))</f>
        <v>0</v>
      </c>
      <c r="I278" s="11">
        <v>0</v>
      </c>
      <c r="J278" s="4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2.75" customHeight="1">
      <c r="A279" s="10">
        <v>151</v>
      </c>
      <c r="B279" s="2">
        <v>278</v>
      </c>
      <c r="C279" s="2">
        <f>'PR-RAS'!D283</f>
        <v>0</v>
      </c>
      <c r="D279" s="2">
        <f>'PR-RAS'!E283</f>
        <v>0</v>
      </c>
      <c r="E279" s="2">
        <v>0</v>
      </c>
      <c r="F279" s="2">
        <v>0</v>
      </c>
      <c r="G279" s="3">
        <f t="shared" si="12"/>
        <v>0</v>
      </c>
      <c r="H279" s="3">
        <f t="shared" si="13"/>
        <v>0</v>
      </c>
      <c r="I279" s="11">
        <v>0</v>
      </c>
      <c r="J279" s="4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2.75" customHeight="1">
      <c r="A280" s="10">
        <v>151</v>
      </c>
      <c r="B280" s="2">
        <v>279</v>
      </c>
      <c r="C280" s="2">
        <f>'PR-RAS'!D284</f>
        <v>0</v>
      </c>
      <c r="D280" s="2">
        <f>'PR-RAS'!E284</f>
        <v>0</v>
      </c>
      <c r="E280" s="2">
        <v>0</v>
      </c>
      <c r="F280" s="2">
        <v>0</v>
      </c>
      <c r="G280" s="3">
        <f t="shared" si="12"/>
        <v>0</v>
      </c>
      <c r="H280" s="3">
        <f t="shared" si="13"/>
        <v>0</v>
      </c>
      <c r="I280" s="11">
        <v>0</v>
      </c>
      <c r="J280" s="4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2.75" customHeight="1">
      <c r="A281" s="10">
        <v>151</v>
      </c>
      <c r="B281" s="2">
        <v>280</v>
      </c>
      <c r="C281" s="2">
        <f>'PR-RAS'!D285</f>
        <v>0</v>
      </c>
      <c r="D281" s="2">
        <f>'PR-RAS'!E285</f>
        <v>0</v>
      </c>
      <c r="E281" s="2">
        <v>0</v>
      </c>
      <c r="F281" s="2">
        <v>0</v>
      </c>
      <c r="G281" s="3">
        <f t="shared" si="12"/>
        <v>0</v>
      </c>
      <c r="H281" s="3">
        <f t="shared" si="13"/>
        <v>0</v>
      </c>
      <c r="I281" s="11">
        <v>0</v>
      </c>
      <c r="J281" s="4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2.75" customHeight="1">
      <c r="A282" s="10">
        <v>151</v>
      </c>
      <c r="B282" s="2">
        <v>281</v>
      </c>
      <c r="C282" s="2">
        <f>'PR-RAS'!D286</f>
        <v>0</v>
      </c>
      <c r="D282" s="2">
        <f>'PR-RAS'!E286</f>
        <v>0</v>
      </c>
      <c r="E282" s="2">
        <v>0</v>
      </c>
      <c r="F282" s="2">
        <v>0</v>
      </c>
      <c r="G282" s="3">
        <f t="shared" si="12"/>
        <v>0</v>
      </c>
      <c r="H282" s="3">
        <f t="shared" si="13"/>
        <v>0</v>
      </c>
      <c r="I282" s="11">
        <v>0</v>
      </c>
      <c r="J282" s="4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2.75" customHeight="1">
      <c r="A283" s="10">
        <v>151</v>
      </c>
      <c r="B283" s="2">
        <v>282</v>
      </c>
      <c r="C283" s="2">
        <f>'PR-RAS'!D287</f>
        <v>0</v>
      </c>
      <c r="D283" s="2">
        <f>'PR-RAS'!E287</f>
        <v>0</v>
      </c>
      <c r="E283" s="2">
        <v>0</v>
      </c>
      <c r="F283" s="2">
        <v>0</v>
      </c>
      <c r="G283" s="3">
        <f t="shared" si="12"/>
        <v>0</v>
      </c>
      <c r="H283" s="3">
        <f t="shared" si="13"/>
        <v>0</v>
      </c>
      <c r="I283" s="11">
        <v>0</v>
      </c>
      <c r="J283" s="4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2.75" customHeight="1">
      <c r="A284" s="10">
        <v>151</v>
      </c>
      <c r="B284" s="2">
        <v>283</v>
      </c>
      <c r="C284" s="2">
        <f>'PR-RAS'!D288</f>
        <v>0</v>
      </c>
      <c r="D284" s="2">
        <f>'PR-RAS'!E288</f>
        <v>0</v>
      </c>
      <c r="E284" s="2">
        <v>0</v>
      </c>
      <c r="F284" s="2">
        <v>0</v>
      </c>
      <c r="G284" s="3">
        <f t="shared" si="12"/>
        <v>0</v>
      </c>
      <c r="H284" s="3">
        <f t="shared" si="13"/>
        <v>0</v>
      </c>
      <c r="I284" s="11">
        <v>0</v>
      </c>
      <c r="J284" s="4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2.75" customHeight="1">
      <c r="A285" s="10">
        <v>151</v>
      </c>
      <c r="B285" s="2">
        <v>284</v>
      </c>
      <c r="C285" s="2">
        <f>'PR-RAS'!D289</f>
        <v>291857.44</v>
      </c>
      <c r="D285" s="2">
        <f>'PR-RAS'!E289</f>
        <v>74400</v>
      </c>
      <c r="E285" s="2">
        <v>0</v>
      </c>
      <c r="F285" s="2">
        <v>0</v>
      </c>
      <c r="G285" s="3">
        <f t="shared" si="12"/>
        <v>125146.71295999999</v>
      </c>
      <c r="H285" s="3">
        <f t="shared" si="13"/>
        <v>0.44000000000232831</v>
      </c>
      <c r="I285" s="11">
        <v>0</v>
      </c>
      <c r="J285" s="4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2.75" customHeight="1">
      <c r="A286" s="10">
        <v>151</v>
      </c>
      <c r="B286" s="2">
        <v>285</v>
      </c>
      <c r="C286" s="2">
        <f>'PR-RAS'!D290</f>
        <v>291857.44</v>
      </c>
      <c r="D286" s="2">
        <f>'PR-RAS'!E290</f>
        <v>74400</v>
      </c>
      <c r="E286" s="2">
        <v>0</v>
      </c>
      <c r="F286" s="2">
        <v>0</v>
      </c>
      <c r="G286" s="3">
        <f t="shared" si="12"/>
        <v>125587.37039999999</v>
      </c>
      <c r="H286" s="3">
        <f t="shared" si="13"/>
        <v>0.44000000000232831</v>
      </c>
      <c r="I286" s="11">
        <v>0</v>
      </c>
      <c r="J286" s="4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2.75" customHeight="1">
      <c r="A287" s="10">
        <v>151</v>
      </c>
      <c r="B287" s="2">
        <v>286</v>
      </c>
      <c r="C287" s="2">
        <f>'PR-RAS'!D291</f>
        <v>0</v>
      </c>
      <c r="D287" s="2">
        <f>'PR-RAS'!E291</f>
        <v>0</v>
      </c>
      <c r="E287" s="2">
        <v>0</v>
      </c>
      <c r="F287" s="2">
        <v>0</v>
      </c>
      <c r="G287" s="3">
        <f t="shared" si="12"/>
        <v>0</v>
      </c>
      <c r="H287" s="3">
        <f t="shared" si="13"/>
        <v>0</v>
      </c>
      <c r="I287" s="11">
        <v>0</v>
      </c>
      <c r="J287" s="4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2.75" customHeight="1">
      <c r="A288" s="10">
        <v>151</v>
      </c>
      <c r="B288" s="2">
        <v>287</v>
      </c>
      <c r="C288" s="2">
        <f>'PR-RAS'!D292</f>
        <v>0</v>
      </c>
      <c r="D288" s="2">
        <f>'PR-RAS'!E292</f>
        <v>0</v>
      </c>
      <c r="E288" s="2">
        <v>0</v>
      </c>
      <c r="F288" s="2">
        <v>0</v>
      </c>
      <c r="G288" s="3">
        <f t="shared" si="12"/>
        <v>0</v>
      </c>
      <c r="H288" s="3">
        <f t="shared" si="13"/>
        <v>0</v>
      </c>
      <c r="I288" s="11">
        <v>0</v>
      </c>
      <c r="J288" s="4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2.75" customHeight="1">
      <c r="A289" s="10">
        <v>151</v>
      </c>
      <c r="B289" s="2">
        <v>288</v>
      </c>
      <c r="C289" s="2">
        <f>'PR-RAS'!D293</f>
        <v>0</v>
      </c>
      <c r="D289" s="2">
        <f>'PR-RAS'!E293</f>
        <v>0</v>
      </c>
      <c r="E289" s="2">
        <v>0</v>
      </c>
      <c r="F289" s="2">
        <v>0</v>
      </c>
      <c r="G289" s="3">
        <f t="shared" si="12"/>
        <v>0</v>
      </c>
      <c r="H289" s="3">
        <f t="shared" si="13"/>
        <v>0</v>
      </c>
      <c r="I289" s="11">
        <v>0</v>
      </c>
      <c r="J289" s="4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2.75" customHeight="1">
      <c r="A290" s="10">
        <v>151</v>
      </c>
      <c r="B290" s="2">
        <v>289</v>
      </c>
      <c r="C290" s="2">
        <f>'PR-RAS'!D294</f>
        <v>0</v>
      </c>
      <c r="D290" s="2">
        <f>'PR-RAS'!E294</f>
        <v>0</v>
      </c>
      <c r="E290" s="2">
        <v>0</v>
      </c>
      <c r="F290" s="2">
        <v>0</v>
      </c>
      <c r="G290" s="3">
        <f>(B290/1000)*(C290*1+D290*2)</f>
        <v>0</v>
      </c>
      <c r="H290" s="3">
        <f>ABS(C290-ROUND(C290,0))+ABS(D290-ROUND(D290,0))</f>
        <v>0</v>
      </c>
      <c r="I290" s="11">
        <v>0</v>
      </c>
      <c r="J290" s="4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2.75" customHeight="1">
      <c r="A291" s="10">
        <v>151</v>
      </c>
      <c r="B291" s="2">
        <v>290</v>
      </c>
      <c r="C291" s="2">
        <f>'PR-RAS'!D295</f>
        <v>0</v>
      </c>
      <c r="D291" s="2">
        <f>'PR-RAS'!E295</f>
        <v>0</v>
      </c>
      <c r="E291" s="2">
        <v>0</v>
      </c>
      <c r="F291" s="2">
        <v>0</v>
      </c>
      <c r="G291" s="3">
        <f t="shared" si="12"/>
        <v>0</v>
      </c>
      <c r="H291" s="3">
        <f t="shared" si="13"/>
        <v>0</v>
      </c>
      <c r="I291" s="11">
        <v>0</v>
      </c>
      <c r="J291" s="4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2.75" customHeight="1">
      <c r="A292" s="10">
        <v>151</v>
      </c>
      <c r="B292" s="2">
        <v>291</v>
      </c>
      <c r="C292" s="2">
        <f>'PR-RAS'!D296</f>
        <v>0</v>
      </c>
      <c r="D292" s="2">
        <f>'PR-RAS'!E296</f>
        <v>0</v>
      </c>
      <c r="E292" s="2">
        <v>0</v>
      </c>
      <c r="F292" s="2">
        <v>0</v>
      </c>
      <c r="G292" s="3">
        <f t="shared" si="12"/>
        <v>0</v>
      </c>
      <c r="H292" s="3">
        <f t="shared" si="13"/>
        <v>0</v>
      </c>
      <c r="I292" s="11">
        <v>0</v>
      </c>
      <c r="J292" s="4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2.75" customHeight="1">
      <c r="A293" s="10">
        <v>151</v>
      </c>
      <c r="B293" s="2">
        <v>292</v>
      </c>
      <c r="C293" s="2">
        <f>'PR-RAS'!D297</f>
        <v>0</v>
      </c>
      <c r="D293" s="2">
        <f>'PR-RAS'!E297</f>
        <v>0</v>
      </c>
      <c r="E293" s="2">
        <v>0</v>
      </c>
      <c r="F293" s="2">
        <v>0</v>
      </c>
      <c r="G293" s="3">
        <f t="shared" si="12"/>
        <v>0</v>
      </c>
      <c r="H293" s="3">
        <f t="shared" si="13"/>
        <v>0</v>
      </c>
      <c r="I293" s="11">
        <v>0</v>
      </c>
      <c r="J293" s="4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2.75" customHeight="1">
      <c r="A294" s="10">
        <v>151</v>
      </c>
      <c r="B294" s="2">
        <v>293</v>
      </c>
      <c r="C294" s="2">
        <f>'PR-RAS'!D298</f>
        <v>0</v>
      </c>
      <c r="D294" s="2">
        <f>'PR-RAS'!E298</f>
        <v>0</v>
      </c>
      <c r="E294" s="2">
        <v>0</v>
      </c>
      <c r="F294" s="2">
        <v>0</v>
      </c>
      <c r="G294" s="3">
        <f t="shared" si="12"/>
        <v>0</v>
      </c>
      <c r="H294" s="3">
        <f t="shared" si="13"/>
        <v>0</v>
      </c>
      <c r="I294" s="11">
        <v>0</v>
      </c>
      <c r="J294" s="4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2.75" customHeight="1">
      <c r="A295" s="10">
        <v>151</v>
      </c>
      <c r="B295" s="2">
        <v>294</v>
      </c>
      <c r="C295" s="2">
        <f>'PR-RAS'!D299</f>
        <v>888381.1399999999</v>
      </c>
      <c r="D295" s="2">
        <f>'PR-RAS'!E299</f>
        <v>532492.11</v>
      </c>
      <c r="E295" s="2">
        <v>0</v>
      </c>
      <c r="F295" s="2">
        <v>0</v>
      </c>
      <c r="G295" s="3">
        <f t="shared" si="12"/>
        <v>574289.41583999991</v>
      </c>
      <c r="H295" s="3">
        <f t="shared" si="13"/>
        <v>0.24999999988358468</v>
      </c>
      <c r="I295" s="11">
        <v>0</v>
      </c>
      <c r="J295" s="4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2.75" customHeight="1">
      <c r="A296" s="10">
        <v>151</v>
      </c>
      <c r="B296" s="2">
        <v>295</v>
      </c>
      <c r="C296" s="2">
        <f>'PR-RAS'!D300</f>
        <v>72003.740000000107</v>
      </c>
      <c r="D296" s="2">
        <f>'PR-RAS'!E300</f>
        <v>479362.90000000014</v>
      </c>
      <c r="E296" s="2">
        <v>0</v>
      </c>
      <c r="F296" s="2">
        <v>0</v>
      </c>
      <c r="G296" s="3">
        <f t="shared" si="12"/>
        <v>304065.21430000011</v>
      </c>
      <c r="H296" s="3">
        <f t="shared" si="13"/>
        <v>0.35999999975319952</v>
      </c>
      <c r="I296" s="11">
        <v>0</v>
      </c>
      <c r="J296" s="4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2.75" customHeight="1">
      <c r="A297" s="10">
        <v>151</v>
      </c>
      <c r="B297" s="2">
        <v>296</v>
      </c>
      <c r="C297" s="2">
        <f>'PR-RAS'!D301</f>
        <v>0</v>
      </c>
      <c r="D297" s="2">
        <f>'PR-RAS'!E301</f>
        <v>0</v>
      </c>
      <c r="E297" s="2">
        <v>0</v>
      </c>
      <c r="F297" s="2">
        <v>0</v>
      </c>
      <c r="G297" s="3">
        <f t="shared" si="12"/>
        <v>0</v>
      </c>
      <c r="H297" s="3">
        <f t="shared" si="13"/>
        <v>0</v>
      </c>
      <c r="I297" s="11">
        <v>0</v>
      </c>
      <c r="J297" s="4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2.75" customHeight="1">
      <c r="A298" s="10">
        <v>151</v>
      </c>
      <c r="B298" s="2">
        <v>297</v>
      </c>
      <c r="C298" s="2">
        <f>'PR-RAS'!D302</f>
        <v>592783.43999999994</v>
      </c>
      <c r="D298" s="2">
        <f>'PR-RAS'!E302</f>
        <v>519786.88</v>
      </c>
      <c r="E298" s="2">
        <v>0</v>
      </c>
      <c r="F298" s="2">
        <v>0</v>
      </c>
      <c r="G298" s="3">
        <f t="shared" si="12"/>
        <v>484810.08839999995</v>
      </c>
      <c r="H298" s="3">
        <f t="shared" si="13"/>
        <v>0.55999999993946403</v>
      </c>
      <c r="I298" s="11">
        <v>0</v>
      </c>
      <c r="J298" s="4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2.75" customHeight="1">
      <c r="A299" s="10">
        <v>151</v>
      </c>
      <c r="B299" s="2">
        <v>298</v>
      </c>
      <c r="C299" s="2">
        <f>'PR-RAS'!D303</f>
        <v>0</v>
      </c>
      <c r="D299" s="2">
        <f>'PR-RAS'!E303</f>
        <v>0</v>
      </c>
      <c r="E299" s="2">
        <v>0</v>
      </c>
      <c r="F299" s="2">
        <v>0</v>
      </c>
      <c r="G299" s="3">
        <f t="shared" si="12"/>
        <v>0</v>
      </c>
      <c r="H299" s="3">
        <f t="shared" si="13"/>
        <v>0</v>
      </c>
      <c r="I299" s="11">
        <v>0</v>
      </c>
      <c r="J299" s="4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2.75" customHeight="1">
      <c r="A300" s="10">
        <v>151</v>
      </c>
      <c r="B300" s="2">
        <v>299</v>
      </c>
      <c r="C300" s="2">
        <f>'PR-RAS'!D304</f>
        <v>440880.31</v>
      </c>
      <c r="D300" s="2">
        <f>'PR-RAS'!E304</f>
        <v>0</v>
      </c>
      <c r="E300" s="2">
        <v>0</v>
      </c>
      <c r="F300" s="2">
        <v>0</v>
      </c>
      <c r="G300" s="3">
        <f t="shared" si="12"/>
        <v>131823.21268999999</v>
      </c>
      <c r="H300" s="3">
        <f t="shared" si="13"/>
        <v>0.30999999999767169</v>
      </c>
      <c r="I300" s="11">
        <v>0</v>
      </c>
      <c r="J300" s="4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2.75" customHeight="1">
      <c r="A301" s="10">
        <v>151</v>
      </c>
      <c r="B301" s="2">
        <v>300</v>
      </c>
      <c r="C301" s="2">
        <f>'PR-RAS'!D305</f>
        <v>0</v>
      </c>
      <c r="D301" s="2">
        <f>'PR-RAS'!E305</f>
        <v>0</v>
      </c>
      <c r="E301" s="2">
        <v>0</v>
      </c>
      <c r="F301" s="2">
        <v>0</v>
      </c>
      <c r="G301" s="3">
        <f t="shared" si="12"/>
        <v>0</v>
      </c>
      <c r="H301" s="3">
        <f t="shared" si="13"/>
        <v>0</v>
      </c>
      <c r="I301" s="11">
        <v>0</v>
      </c>
      <c r="J301" s="4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2.75" customHeight="1">
      <c r="A302" s="10">
        <v>151</v>
      </c>
      <c r="B302" s="2">
        <v>301</v>
      </c>
      <c r="C302" s="2">
        <f>'PR-RAS'!D306</f>
        <v>0</v>
      </c>
      <c r="D302" s="2">
        <f>'PR-RAS'!E306</f>
        <v>0</v>
      </c>
      <c r="E302" s="2">
        <v>0</v>
      </c>
      <c r="F302" s="2">
        <v>0</v>
      </c>
      <c r="G302" s="3">
        <f t="shared" si="12"/>
        <v>0</v>
      </c>
      <c r="H302" s="3">
        <f t="shared" si="13"/>
        <v>0</v>
      </c>
      <c r="I302" s="11">
        <v>0</v>
      </c>
      <c r="J302" s="4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2.75" customHeight="1">
      <c r="A303" s="10">
        <v>151</v>
      </c>
      <c r="B303" s="2">
        <v>302</v>
      </c>
      <c r="C303" s="2">
        <f>'PR-RAS'!D308</f>
        <v>286.5</v>
      </c>
      <c r="D303" s="2">
        <f>'PR-RAS'!E308</f>
        <v>3545.17</v>
      </c>
      <c r="E303" s="2">
        <v>0</v>
      </c>
      <c r="F303" s="2">
        <v>0</v>
      </c>
      <c r="G303" s="3">
        <f t="shared" si="12"/>
        <v>2227.8056799999999</v>
      </c>
      <c r="H303" s="3">
        <f t="shared" si="13"/>
        <v>0.67000000000007276</v>
      </c>
      <c r="I303" s="11">
        <v>0</v>
      </c>
      <c r="J303" s="4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2.75" customHeight="1">
      <c r="A304" s="10">
        <v>151</v>
      </c>
      <c r="B304" s="2">
        <v>303</v>
      </c>
      <c r="C304" s="2">
        <f>'PR-RAS'!D309</f>
        <v>0</v>
      </c>
      <c r="D304" s="2">
        <f>'PR-RAS'!E309</f>
        <v>3525</v>
      </c>
      <c r="E304" s="2">
        <v>0</v>
      </c>
      <c r="F304" s="2">
        <v>0</v>
      </c>
      <c r="G304" s="3">
        <f t="shared" si="12"/>
        <v>2136.15</v>
      </c>
      <c r="H304" s="3">
        <f t="shared" si="13"/>
        <v>0</v>
      </c>
      <c r="I304" s="11">
        <v>0</v>
      </c>
      <c r="J304" s="4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2.75" customHeight="1">
      <c r="A305" s="10">
        <v>151</v>
      </c>
      <c r="B305" s="2">
        <v>304</v>
      </c>
      <c r="C305" s="2">
        <f>'PR-RAS'!D310</f>
        <v>0</v>
      </c>
      <c r="D305" s="2">
        <f>'PR-RAS'!E310</f>
        <v>3525</v>
      </c>
      <c r="E305" s="2">
        <v>0</v>
      </c>
      <c r="F305" s="2">
        <v>0</v>
      </c>
      <c r="G305" s="3">
        <f t="shared" si="12"/>
        <v>2143.1999999999998</v>
      </c>
      <c r="H305" s="3">
        <f t="shared" si="13"/>
        <v>0</v>
      </c>
      <c r="I305" s="11">
        <v>0</v>
      </c>
      <c r="J305" s="4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2.75" customHeight="1">
      <c r="A306" s="10">
        <v>151</v>
      </c>
      <c r="B306" s="2">
        <v>305</v>
      </c>
      <c r="C306" s="2">
        <f>'PR-RAS'!D311</f>
        <v>0</v>
      </c>
      <c r="D306" s="2">
        <f>'PR-RAS'!E311</f>
        <v>3525</v>
      </c>
      <c r="E306" s="2">
        <v>0</v>
      </c>
      <c r="F306" s="2">
        <v>0</v>
      </c>
      <c r="G306" s="3">
        <f t="shared" si="12"/>
        <v>2150.25</v>
      </c>
      <c r="H306" s="3">
        <f t="shared" si="13"/>
        <v>0</v>
      </c>
      <c r="I306" s="11">
        <v>0</v>
      </c>
      <c r="J306" s="4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2.75" customHeight="1">
      <c r="A307" s="10">
        <v>151</v>
      </c>
      <c r="B307" s="2">
        <v>306</v>
      </c>
      <c r="C307" s="2">
        <f>'PR-RAS'!D312</f>
        <v>0</v>
      </c>
      <c r="D307" s="2">
        <f>'PR-RAS'!E312</f>
        <v>0</v>
      </c>
      <c r="E307" s="2">
        <v>0</v>
      </c>
      <c r="F307" s="2">
        <v>0</v>
      </c>
      <c r="G307" s="3">
        <f t="shared" si="12"/>
        <v>0</v>
      </c>
      <c r="H307" s="3">
        <f t="shared" si="13"/>
        <v>0</v>
      </c>
      <c r="I307" s="11">
        <v>0</v>
      </c>
      <c r="J307" s="4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2.75" customHeight="1">
      <c r="A308" s="10">
        <v>151</v>
      </c>
      <c r="B308" s="2">
        <v>307</v>
      </c>
      <c r="C308" s="2">
        <f>'PR-RAS'!D313</f>
        <v>0</v>
      </c>
      <c r="D308" s="2">
        <f>'PR-RAS'!E313</f>
        <v>0</v>
      </c>
      <c r="E308" s="2">
        <v>0</v>
      </c>
      <c r="F308" s="2">
        <v>0</v>
      </c>
      <c r="G308" s="3">
        <f t="shared" si="12"/>
        <v>0</v>
      </c>
      <c r="H308" s="3">
        <f t="shared" si="13"/>
        <v>0</v>
      </c>
      <c r="I308" s="11">
        <v>0</v>
      </c>
      <c r="J308" s="4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2.75" customHeight="1">
      <c r="A309" s="10">
        <v>151</v>
      </c>
      <c r="B309" s="2">
        <v>308</v>
      </c>
      <c r="C309" s="2">
        <f>'PR-RAS'!D314</f>
        <v>0</v>
      </c>
      <c r="D309" s="2">
        <f>'PR-RAS'!E314</f>
        <v>0</v>
      </c>
      <c r="E309" s="2">
        <v>0</v>
      </c>
      <c r="F309" s="2">
        <v>0</v>
      </c>
      <c r="G309" s="3">
        <f t="shared" si="12"/>
        <v>0</v>
      </c>
      <c r="H309" s="3">
        <f t="shared" si="13"/>
        <v>0</v>
      </c>
      <c r="I309" s="11">
        <v>0</v>
      </c>
      <c r="J309" s="4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2.75" customHeight="1">
      <c r="A310" s="10">
        <v>151</v>
      </c>
      <c r="B310" s="2">
        <v>309</v>
      </c>
      <c r="C310" s="2">
        <f>'PR-RAS'!D315</f>
        <v>0</v>
      </c>
      <c r="D310" s="2">
        <f>'PR-RAS'!E315</f>
        <v>0</v>
      </c>
      <c r="E310" s="2">
        <v>0</v>
      </c>
      <c r="F310" s="2">
        <v>0</v>
      </c>
      <c r="G310" s="3">
        <f t="shared" si="12"/>
        <v>0</v>
      </c>
      <c r="H310" s="3">
        <f t="shared" si="13"/>
        <v>0</v>
      </c>
      <c r="I310" s="11">
        <v>0</v>
      </c>
      <c r="J310" s="4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2.75" customHeight="1">
      <c r="A311" s="10">
        <v>151</v>
      </c>
      <c r="B311" s="2">
        <v>310</v>
      </c>
      <c r="C311" s="2">
        <f>'PR-RAS'!D316</f>
        <v>0</v>
      </c>
      <c r="D311" s="2">
        <f>'PR-RAS'!E316</f>
        <v>0</v>
      </c>
      <c r="E311" s="2">
        <v>0</v>
      </c>
      <c r="F311" s="2">
        <v>0</v>
      </c>
      <c r="G311" s="3">
        <f t="shared" si="12"/>
        <v>0</v>
      </c>
      <c r="H311" s="3">
        <f t="shared" si="13"/>
        <v>0</v>
      </c>
      <c r="I311" s="11">
        <v>0</v>
      </c>
      <c r="J311" s="4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2.75" customHeight="1">
      <c r="A312" s="10">
        <v>151</v>
      </c>
      <c r="B312" s="2">
        <v>311</v>
      </c>
      <c r="C312" s="2">
        <f>'PR-RAS'!D317</f>
        <v>0</v>
      </c>
      <c r="D312" s="2">
        <f>'PR-RAS'!E317</f>
        <v>0</v>
      </c>
      <c r="E312" s="2">
        <v>0</v>
      </c>
      <c r="F312" s="2">
        <v>0</v>
      </c>
      <c r="G312" s="3">
        <f t="shared" si="12"/>
        <v>0</v>
      </c>
      <c r="H312" s="3">
        <f t="shared" si="13"/>
        <v>0</v>
      </c>
      <c r="I312" s="11">
        <v>0</v>
      </c>
      <c r="J312" s="4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2.75" customHeight="1">
      <c r="A313" s="10">
        <v>151</v>
      </c>
      <c r="B313" s="2">
        <v>312</v>
      </c>
      <c r="C313" s="2">
        <f>'PR-RAS'!D318</f>
        <v>0</v>
      </c>
      <c r="D313" s="2">
        <f>'PR-RAS'!E318</f>
        <v>0</v>
      </c>
      <c r="E313" s="2">
        <v>0</v>
      </c>
      <c r="F313" s="2">
        <v>0</v>
      </c>
      <c r="G313" s="3">
        <f t="shared" si="12"/>
        <v>0</v>
      </c>
      <c r="H313" s="3">
        <f t="shared" si="13"/>
        <v>0</v>
      </c>
      <c r="I313" s="11">
        <v>0</v>
      </c>
      <c r="J313" s="4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2.75" customHeight="1">
      <c r="A314" s="10">
        <v>151</v>
      </c>
      <c r="B314" s="2">
        <v>313</v>
      </c>
      <c r="C314" s="2">
        <f>'PR-RAS'!D319</f>
        <v>0</v>
      </c>
      <c r="D314" s="2">
        <f>'PR-RAS'!E319</f>
        <v>0</v>
      </c>
      <c r="E314" s="2">
        <v>0</v>
      </c>
      <c r="F314" s="2">
        <v>0</v>
      </c>
      <c r="G314" s="3">
        <f t="shared" si="12"/>
        <v>0</v>
      </c>
      <c r="H314" s="3">
        <f t="shared" si="13"/>
        <v>0</v>
      </c>
      <c r="I314" s="11">
        <v>0</v>
      </c>
      <c r="J314" s="4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2.75" customHeight="1">
      <c r="A315" s="10">
        <v>151</v>
      </c>
      <c r="B315" s="2">
        <v>314</v>
      </c>
      <c r="C315" s="2">
        <f>'PR-RAS'!D320</f>
        <v>0</v>
      </c>
      <c r="D315" s="2">
        <f>'PR-RAS'!E320</f>
        <v>0</v>
      </c>
      <c r="E315" s="2">
        <v>0</v>
      </c>
      <c r="F315" s="2">
        <v>0</v>
      </c>
      <c r="G315" s="3">
        <f t="shared" si="12"/>
        <v>0</v>
      </c>
      <c r="H315" s="3">
        <f t="shared" si="13"/>
        <v>0</v>
      </c>
      <c r="I315" s="11">
        <v>0</v>
      </c>
      <c r="J315" s="4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2.75" customHeight="1">
      <c r="A316" s="10">
        <v>151</v>
      </c>
      <c r="B316" s="2">
        <v>315</v>
      </c>
      <c r="C316" s="2">
        <f>'PR-RAS'!D321</f>
        <v>286.5</v>
      </c>
      <c r="D316" s="2">
        <f>'PR-RAS'!E321</f>
        <v>20.170000000000002</v>
      </c>
      <c r="E316" s="2">
        <v>0</v>
      </c>
      <c r="F316" s="2">
        <v>0</v>
      </c>
      <c r="G316" s="3">
        <f t="shared" si="12"/>
        <v>102.95460000000001</v>
      </c>
      <c r="H316" s="3">
        <f t="shared" si="13"/>
        <v>0.67000000000000171</v>
      </c>
      <c r="I316" s="11">
        <v>0</v>
      </c>
      <c r="J316" s="4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2.75" customHeight="1">
      <c r="A317" s="10">
        <v>151</v>
      </c>
      <c r="B317" s="2">
        <v>316</v>
      </c>
      <c r="C317" s="2">
        <f>'PR-RAS'!D322</f>
        <v>286.5</v>
      </c>
      <c r="D317" s="2">
        <f>'PR-RAS'!E322</f>
        <v>20.170000000000002</v>
      </c>
      <c r="E317" s="2">
        <v>0</v>
      </c>
      <c r="F317" s="2">
        <v>0</v>
      </c>
      <c r="G317" s="3">
        <f t="shared" si="12"/>
        <v>103.28144000000002</v>
      </c>
      <c r="H317" s="3">
        <f t="shared" si="13"/>
        <v>0.67000000000000171</v>
      </c>
      <c r="I317" s="11">
        <v>0</v>
      </c>
      <c r="J317" s="4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2.75" customHeight="1">
      <c r="A318" s="10">
        <v>151</v>
      </c>
      <c r="B318" s="2">
        <v>317</v>
      </c>
      <c r="C318" s="2">
        <f>'PR-RAS'!D323</f>
        <v>286.5</v>
      </c>
      <c r="D318" s="2">
        <f>'PR-RAS'!E323</f>
        <v>20.170000000000002</v>
      </c>
      <c r="E318" s="2">
        <v>0</v>
      </c>
      <c r="F318" s="2">
        <v>0</v>
      </c>
      <c r="G318" s="3">
        <f t="shared" si="12"/>
        <v>103.60828000000001</v>
      </c>
      <c r="H318" s="3">
        <f t="shared" si="13"/>
        <v>0.67000000000000171</v>
      </c>
      <c r="I318" s="11">
        <v>0</v>
      </c>
      <c r="J318" s="4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2.75" customHeight="1">
      <c r="A319" s="10">
        <v>151</v>
      </c>
      <c r="B319" s="2">
        <v>318</v>
      </c>
      <c r="C319" s="2">
        <f>'PR-RAS'!D324</f>
        <v>0</v>
      </c>
      <c r="D319" s="2">
        <f>'PR-RAS'!E324</f>
        <v>0</v>
      </c>
      <c r="E319" s="2">
        <v>0</v>
      </c>
      <c r="F319" s="2">
        <v>0</v>
      </c>
      <c r="G319" s="3">
        <f t="shared" si="12"/>
        <v>0</v>
      </c>
      <c r="H319" s="3">
        <f t="shared" si="13"/>
        <v>0</v>
      </c>
      <c r="I319" s="11">
        <v>0</v>
      </c>
      <c r="J319" s="4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2.75" customHeight="1">
      <c r="A320" s="10">
        <v>151</v>
      </c>
      <c r="B320" s="2">
        <v>319</v>
      </c>
      <c r="C320" s="2">
        <f>'PR-RAS'!D325</f>
        <v>0</v>
      </c>
      <c r="D320" s="2">
        <f>'PR-RAS'!E325</f>
        <v>0</v>
      </c>
      <c r="E320" s="2">
        <v>0</v>
      </c>
      <c r="F320" s="2">
        <v>0</v>
      </c>
      <c r="G320" s="3">
        <f t="shared" si="12"/>
        <v>0</v>
      </c>
      <c r="H320" s="3">
        <f t="shared" si="13"/>
        <v>0</v>
      </c>
      <c r="I320" s="11">
        <v>0</v>
      </c>
      <c r="J320" s="4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2.75" customHeight="1">
      <c r="A321" s="10">
        <v>151</v>
      </c>
      <c r="B321" s="2">
        <v>320</v>
      </c>
      <c r="C321" s="2">
        <f>'PR-RAS'!D326</f>
        <v>0</v>
      </c>
      <c r="D321" s="2">
        <f>'PR-RAS'!E326</f>
        <v>0</v>
      </c>
      <c r="E321" s="2">
        <v>0</v>
      </c>
      <c r="F321" s="2">
        <v>0</v>
      </c>
      <c r="G321" s="3">
        <f t="shared" si="12"/>
        <v>0</v>
      </c>
      <c r="H321" s="3">
        <f t="shared" si="13"/>
        <v>0</v>
      </c>
      <c r="I321" s="11">
        <v>0</v>
      </c>
      <c r="J321" s="4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2.75" customHeight="1">
      <c r="A322" s="10">
        <v>151</v>
      </c>
      <c r="B322" s="2">
        <v>321</v>
      </c>
      <c r="C322" s="2">
        <f>'PR-RAS'!D327</f>
        <v>0</v>
      </c>
      <c r="D322" s="2">
        <f>'PR-RAS'!E327</f>
        <v>0</v>
      </c>
      <c r="E322" s="2">
        <v>0</v>
      </c>
      <c r="F322" s="2">
        <v>0</v>
      </c>
      <c r="G322" s="3">
        <f t="shared" si="12"/>
        <v>0</v>
      </c>
      <c r="H322" s="3">
        <f t="shared" si="13"/>
        <v>0</v>
      </c>
      <c r="I322" s="11">
        <v>0</v>
      </c>
      <c r="J322" s="4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2.75" customHeight="1">
      <c r="A323" s="10">
        <v>151</v>
      </c>
      <c r="B323" s="2">
        <v>322</v>
      </c>
      <c r="C323" s="2">
        <f>'PR-RAS'!D328</f>
        <v>0</v>
      </c>
      <c r="D323" s="2">
        <f>'PR-RAS'!E328</f>
        <v>0</v>
      </c>
      <c r="E323" s="2">
        <v>0</v>
      </c>
      <c r="F323" s="2">
        <v>0</v>
      </c>
      <c r="G323" s="3">
        <f t="shared" si="12"/>
        <v>0</v>
      </c>
      <c r="H323" s="3">
        <f t="shared" si="13"/>
        <v>0</v>
      </c>
      <c r="I323" s="11">
        <v>0</v>
      </c>
      <c r="J323" s="4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2.75" customHeight="1">
      <c r="A324" s="10">
        <v>151</v>
      </c>
      <c r="B324" s="2">
        <v>323</v>
      </c>
      <c r="C324" s="2">
        <f>'PR-RAS'!D329</f>
        <v>0</v>
      </c>
      <c r="D324" s="2">
        <f>'PR-RAS'!E329</f>
        <v>0</v>
      </c>
      <c r="E324" s="2">
        <v>0</v>
      </c>
      <c r="F324" s="2">
        <v>0</v>
      </c>
      <c r="G324" s="3">
        <f t="shared" si="12"/>
        <v>0</v>
      </c>
      <c r="H324" s="3">
        <f t="shared" si="13"/>
        <v>0</v>
      </c>
      <c r="I324" s="11">
        <v>0</v>
      </c>
      <c r="J324" s="4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2.75" customHeight="1">
      <c r="A325" s="10">
        <v>151</v>
      </c>
      <c r="B325" s="2">
        <v>324</v>
      </c>
      <c r="C325" s="2">
        <f>'PR-RAS'!D330</f>
        <v>0</v>
      </c>
      <c r="D325" s="2">
        <f>'PR-RAS'!E330</f>
        <v>0</v>
      </c>
      <c r="E325" s="2">
        <v>0</v>
      </c>
      <c r="F325" s="2">
        <v>0</v>
      </c>
      <c r="G325" s="3">
        <f t="shared" si="12"/>
        <v>0</v>
      </c>
      <c r="H325" s="3">
        <f t="shared" si="13"/>
        <v>0</v>
      </c>
      <c r="I325" s="11">
        <v>0</v>
      </c>
      <c r="J325" s="4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2.75" customHeight="1">
      <c r="A326" s="10">
        <v>151</v>
      </c>
      <c r="B326" s="2">
        <v>325</v>
      </c>
      <c r="C326" s="2">
        <f>'PR-RAS'!D331</f>
        <v>0</v>
      </c>
      <c r="D326" s="2">
        <f>'PR-RAS'!E331</f>
        <v>0</v>
      </c>
      <c r="E326" s="2">
        <v>0</v>
      </c>
      <c r="F326" s="2">
        <v>0</v>
      </c>
      <c r="G326" s="3">
        <f t="shared" si="12"/>
        <v>0</v>
      </c>
      <c r="H326" s="3">
        <f t="shared" si="13"/>
        <v>0</v>
      </c>
      <c r="I326" s="11">
        <v>0</v>
      </c>
      <c r="J326" s="4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2.75" customHeight="1">
      <c r="A327" s="10">
        <v>151</v>
      </c>
      <c r="B327" s="2">
        <v>326</v>
      </c>
      <c r="C327" s="2">
        <f>'PR-RAS'!D332</f>
        <v>0</v>
      </c>
      <c r="D327" s="2">
        <f>'PR-RAS'!E332</f>
        <v>0</v>
      </c>
      <c r="E327" s="2">
        <v>0</v>
      </c>
      <c r="F327" s="2">
        <v>0</v>
      </c>
      <c r="G327" s="3">
        <f t="shared" si="12"/>
        <v>0</v>
      </c>
      <c r="H327" s="3">
        <f t="shared" si="13"/>
        <v>0</v>
      </c>
      <c r="I327" s="11">
        <v>0</v>
      </c>
      <c r="J327" s="4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2.75" customHeight="1">
      <c r="A328" s="10">
        <v>151</v>
      </c>
      <c r="B328" s="2">
        <v>327</v>
      </c>
      <c r="C328" s="2">
        <f>'PR-RAS'!D333</f>
        <v>0</v>
      </c>
      <c r="D328" s="2">
        <f>'PR-RAS'!E333</f>
        <v>0</v>
      </c>
      <c r="E328" s="2">
        <v>0</v>
      </c>
      <c r="F328" s="2">
        <v>0</v>
      </c>
      <c r="G328" s="3">
        <f t="shared" si="12"/>
        <v>0</v>
      </c>
      <c r="H328" s="3">
        <f t="shared" si="13"/>
        <v>0</v>
      </c>
      <c r="I328" s="11">
        <v>0</v>
      </c>
      <c r="J328" s="4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2.75" customHeight="1">
      <c r="A329" s="10">
        <v>151</v>
      </c>
      <c r="B329" s="2">
        <v>328</v>
      </c>
      <c r="C329" s="2">
        <f>'PR-RAS'!D334</f>
        <v>0</v>
      </c>
      <c r="D329" s="2">
        <f>'PR-RAS'!E334</f>
        <v>0</v>
      </c>
      <c r="E329" s="2">
        <v>0</v>
      </c>
      <c r="F329" s="2">
        <v>0</v>
      </c>
      <c r="G329" s="3">
        <f t="shared" si="12"/>
        <v>0</v>
      </c>
      <c r="H329" s="3">
        <f t="shared" si="13"/>
        <v>0</v>
      </c>
      <c r="I329" s="11">
        <v>0</v>
      </c>
      <c r="J329" s="4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2.75" customHeight="1">
      <c r="A330" s="10">
        <v>151</v>
      </c>
      <c r="B330" s="2">
        <v>329</v>
      </c>
      <c r="C330" s="2">
        <f>'PR-RAS'!D335</f>
        <v>0</v>
      </c>
      <c r="D330" s="2">
        <f>'PR-RAS'!E335</f>
        <v>0</v>
      </c>
      <c r="E330" s="2">
        <v>0</v>
      </c>
      <c r="F330" s="2">
        <v>0</v>
      </c>
      <c r="G330" s="3">
        <f t="shared" si="12"/>
        <v>0</v>
      </c>
      <c r="H330" s="3">
        <f t="shared" si="13"/>
        <v>0</v>
      </c>
      <c r="I330" s="11">
        <v>0</v>
      </c>
      <c r="J330" s="4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2.75" customHeight="1">
      <c r="A331" s="10">
        <v>151</v>
      </c>
      <c r="B331" s="2">
        <v>330</v>
      </c>
      <c r="C331" s="2">
        <f>'PR-RAS'!D336</f>
        <v>0</v>
      </c>
      <c r="D331" s="2">
        <f>'PR-RAS'!E336</f>
        <v>0</v>
      </c>
      <c r="E331" s="2">
        <v>0</v>
      </c>
      <c r="F331" s="2">
        <v>0</v>
      </c>
      <c r="G331" s="3">
        <f t="shared" si="12"/>
        <v>0</v>
      </c>
      <c r="H331" s="3">
        <f t="shared" si="13"/>
        <v>0</v>
      </c>
      <c r="I331" s="11">
        <v>0</v>
      </c>
      <c r="J331" s="4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2.75" customHeight="1">
      <c r="A332" s="10">
        <v>151</v>
      </c>
      <c r="B332" s="2">
        <v>331</v>
      </c>
      <c r="C332" s="2">
        <f>'PR-RAS'!D337</f>
        <v>0</v>
      </c>
      <c r="D332" s="2">
        <f>'PR-RAS'!E337</f>
        <v>0</v>
      </c>
      <c r="E332" s="2">
        <v>0</v>
      </c>
      <c r="F332" s="2">
        <v>0</v>
      </c>
      <c r="G332" s="3">
        <f t="shared" si="12"/>
        <v>0</v>
      </c>
      <c r="H332" s="3">
        <f t="shared" si="13"/>
        <v>0</v>
      </c>
      <c r="I332" s="11">
        <v>0</v>
      </c>
      <c r="J332" s="4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2.75" customHeight="1">
      <c r="A333" s="10">
        <v>151</v>
      </c>
      <c r="B333" s="2">
        <v>332</v>
      </c>
      <c r="C333" s="2">
        <f>'PR-RAS'!D338</f>
        <v>0</v>
      </c>
      <c r="D333" s="2">
        <f>'PR-RAS'!E338</f>
        <v>0</v>
      </c>
      <c r="E333" s="2">
        <v>0</v>
      </c>
      <c r="F333" s="2">
        <v>0</v>
      </c>
      <c r="G333" s="3">
        <f t="shared" si="12"/>
        <v>0</v>
      </c>
      <c r="H333" s="3">
        <f t="shared" si="13"/>
        <v>0</v>
      </c>
      <c r="I333" s="11">
        <v>0</v>
      </c>
      <c r="J333" s="4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2.75" customHeight="1">
      <c r="A334" s="10">
        <v>151</v>
      </c>
      <c r="B334" s="2">
        <v>333</v>
      </c>
      <c r="C334" s="2">
        <f>'PR-RAS'!D339</f>
        <v>0</v>
      </c>
      <c r="D334" s="2">
        <f>'PR-RAS'!E339</f>
        <v>0</v>
      </c>
      <c r="E334" s="2">
        <v>0</v>
      </c>
      <c r="F334" s="2">
        <v>0</v>
      </c>
      <c r="G334" s="3">
        <f t="shared" si="12"/>
        <v>0</v>
      </c>
      <c r="H334" s="3">
        <f t="shared" si="13"/>
        <v>0</v>
      </c>
      <c r="I334" s="11">
        <v>0</v>
      </c>
      <c r="J334" s="4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2.75" customHeight="1">
      <c r="A335" s="10">
        <v>151</v>
      </c>
      <c r="B335" s="2">
        <v>334</v>
      </c>
      <c r="C335" s="2">
        <f>'PR-RAS'!D340</f>
        <v>0</v>
      </c>
      <c r="D335" s="2">
        <f>'PR-RAS'!E340</f>
        <v>0</v>
      </c>
      <c r="E335" s="2">
        <v>0</v>
      </c>
      <c r="F335" s="2">
        <v>0</v>
      </c>
      <c r="G335" s="3">
        <f t="shared" si="12"/>
        <v>0</v>
      </c>
      <c r="H335" s="3">
        <f t="shared" si="13"/>
        <v>0</v>
      </c>
      <c r="I335" s="11">
        <v>0</v>
      </c>
      <c r="J335" s="4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2.75" customHeight="1">
      <c r="A336" s="10">
        <v>151</v>
      </c>
      <c r="B336" s="2">
        <v>335</v>
      </c>
      <c r="C336" s="2">
        <f>'PR-RAS'!D341</f>
        <v>0</v>
      </c>
      <c r="D336" s="2">
        <f>'PR-RAS'!E341</f>
        <v>0</v>
      </c>
      <c r="E336" s="2">
        <v>0</v>
      </c>
      <c r="F336" s="2">
        <v>0</v>
      </c>
      <c r="G336" s="3">
        <f t="shared" si="12"/>
        <v>0</v>
      </c>
      <c r="H336" s="3">
        <f t="shared" si="13"/>
        <v>0</v>
      </c>
      <c r="I336" s="11">
        <v>0</v>
      </c>
      <c r="J336" s="4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2.75" customHeight="1">
      <c r="A337" s="10">
        <v>151</v>
      </c>
      <c r="B337" s="2">
        <v>336</v>
      </c>
      <c r="C337" s="2">
        <f>'PR-RAS'!D342</f>
        <v>0</v>
      </c>
      <c r="D337" s="2">
        <f>'PR-RAS'!E342</f>
        <v>0</v>
      </c>
      <c r="E337" s="2">
        <v>0</v>
      </c>
      <c r="F337" s="2">
        <v>0</v>
      </c>
      <c r="G337" s="3">
        <f t="shared" si="12"/>
        <v>0</v>
      </c>
      <c r="H337" s="3">
        <f t="shared" si="13"/>
        <v>0</v>
      </c>
      <c r="I337" s="11">
        <v>0</v>
      </c>
      <c r="J337" s="4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2.75" customHeight="1">
      <c r="A338" s="10">
        <v>151</v>
      </c>
      <c r="B338" s="2">
        <v>337</v>
      </c>
      <c r="C338" s="2">
        <f>'PR-RAS'!D343</f>
        <v>0</v>
      </c>
      <c r="D338" s="2">
        <f>'PR-RAS'!E343</f>
        <v>0</v>
      </c>
      <c r="E338" s="2">
        <v>0</v>
      </c>
      <c r="F338" s="2">
        <v>0</v>
      </c>
      <c r="G338" s="3">
        <f t="shared" si="12"/>
        <v>0</v>
      </c>
      <c r="H338" s="3">
        <f t="shared" si="13"/>
        <v>0</v>
      </c>
      <c r="I338" s="11">
        <v>0</v>
      </c>
      <c r="J338" s="4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2.75" customHeight="1">
      <c r="A339" s="10">
        <v>151</v>
      </c>
      <c r="B339" s="2">
        <v>338</v>
      </c>
      <c r="C339" s="2">
        <f>'PR-RAS'!D344</f>
        <v>0</v>
      </c>
      <c r="D339" s="2">
        <f>'PR-RAS'!E344</f>
        <v>0</v>
      </c>
      <c r="E339" s="2">
        <v>0</v>
      </c>
      <c r="F339" s="2">
        <v>0</v>
      </c>
      <c r="G339" s="3">
        <f t="shared" si="12"/>
        <v>0</v>
      </c>
      <c r="H339" s="3">
        <f t="shared" si="13"/>
        <v>0</v>
      </c>
      <c r="I339" s="11">
        <v>0</v>
      </c>
      <c r="J339" s="4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2.75" customHeight="1">
      <c r="A340" s="10">
        <v>151</v>
      </c>
      <c r="B340" s="2">
        <v>339</v>
      </c>
      <c r="C340" s="2">
        <f>'PR-RAS'!D345</f>
        <v>0</v>
      </c>
      <c r="D340" s="2">
        <f>'PR-RAS'!E345</f>
        <v>0</v>
      </c>
      <c r="E340" s="2">
        <v>0</v>
      </c>
      <c r="F340" s="2">
        <v>0</v>
      </c>
      <c r="G340" s="3">
        <f t="shared" si="12"/>
        <v>0</v>
      </c>
      <c r="H340" s="3">
        <f t="shared" si="13"/>
        <v>0</v>
      </c>
      <c r="I340" s="11">
        <v>0</v>
      </c>
      <c r="J340" s="4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2.75" customHeight="1">
      <c r="A341" s="10">
        <v>151</v>
      </c>
      <c r="B341" s="2">
        <v>340</v>
      </c>
      <c r="C341" s="2">
        <f>'PR-RAS'!D346</f>
        <v>0</v>
      </c>
      <c r="D341" s="2">
        <f>'PR-RAS'!E346</f>
        <v>0</v>
      </c>
      <c r="E341" s="2">
        <v>0</v>
      </c>
      <c r="F341" s="2">
        <v>0</v>
      </c>
      <c r="G341" s="3">
        <f t="shared" si="12"/>
        <v>0</v>
      </c>
      <c r="H341" s="3">
        <f t="shared" si="13"/>
        <v>0</v>
      </c>
      <c r="I341" s="11">
        <v>0</v>
      </c>
      <c r="J341" s="4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2.75" customHeight="1">
      <c r="A342" s="10">
        <v>151</v>
      </c>
      <c r="B342" s="2">
        <v>341</v>
      </c>
      <c r="C342" s="2">
        <f>'PR-RAS'!D347</f>
        <v>0</v>
      </c>
      <c r="D342" s="2">
        <f>'PR-RAS'!E347</f>
        <v>0</v>
      </c>
      <c r="E342" s="2">
        <v>0</v>
      </c>
      <c r="F342" s="2">
        <v>0</v>
      </c>
      <c r="G342" s="3">
        <f t="shared" si="12"/>
        <v>0</v>
      </c>
      <c r="H342" s="3">
        <f t="shared" si="13"/>
        <v>0</v>
      </c>
      <c r="I342" s="11">
        <v>0</v>
      </c>
      <c r="J342" s="4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2.75" customHeight="1">
      <c r="A343" s="10">
        <v>151</v>
      </c>
      <c r="B343" s="2">
        <v>342</v>
      </c>
      <c r="C343" s="2">
        <f>'PR-RAS'!D348</f>
        <v>0</v>
      </c>
      <c r="D343" s="2">
        <f>'PR-RAS'!E348</f>
        <v>0</v>
      </c>
      <c r="E343" s="2">
        <v>0</v>
      </c>
      <c r="F343" s="2">
        <v>0</v>
      </c>
      <c r="G343" s="3">
        <f t="shared" si="12"/>
        <v>0</v>
      </c>
      <c r="H343" s="3">
        <f t="shared" si="13"/>
        <v>0</v>
      </c>
      <c r="I343" s="11">
        <v>0</v>
      </c>
      <c r="J343" s="4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2.75" customHeight="1">
      <c r="A344" s="10">
        <v>151</v>
      </c>
      <c r="B344" s="2">
        <v>343</v>
      </c>
      <c r="C344" s="2">
        <f>'PR-RAS'!D349</f>
        <v>0</v>
      </c>
      <c r="D344" s="2">
        <f>'PR-RAS'!E349</f>
        <v>0</v>
      </c>
      <c r="E344" s="2">
        <v>0</v>
      </c>
      <c r="F344" s="2">
        <v>0</v>
      </c>
      <c r="G344" s="3">
        <f t="shared" si="12"/>
        <v>0</v>
      </c>
      <c r="H344" s="3">
        <f t="shared" si="13"/>
        <v>0</v>
      </c>
      <c r="I344" s="11">
        <v>0</v>
      </c>
      <c r="J344" s="4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2.75" customHeight="1">
      <c r="A345" s="10">
        <v>151</v>
      </c>
      <c r="B345" s="2">
        <v>344</v>
      </c>
      <c r="C345" s="2">
        <f>'PR-RAS'!D350</f>
        <v>0</v>
      </c>
      <c r="D345" s="2">
        <f>'PR-RAS'!E350</f>
        <v>0</v>
      </c>
      <c r="E345" s="2">
        <v>0</v>
      </c>
      <c r="F345" s="2">
        <v>0</v>
      </c>
      <c r="G345" s="3">
        <f t="shared" si="12"/>
        <v>0</v>
      </c>
      <c r="H345" s="3">
        <f t="shared" si="13"/>
        <v>0</v>
      </c>
      <c r="I345" s="11">
        <v>0</v>
      </c>
      <c r="J345" s="4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2.75" customHeight="1">
      <c r="A346" s="10">
        <v>151</v>
      </c>
      <c r="B346" s="2">
        <v>345</v>
      </c>
      <c r="C346" s="2">
        <f>'PR-RAS'!D351</f>
        <v>0</v>
      </c>
      <c r="D346" s="2">
        <f>'PR-RAS'!E351</f>
        <v>0</v>
      </c>
      <c r="E346" s="2">
        <v>0</v>
      </c>
      <c r="F346" s="2">
        <v>0</v>
      </c>
      <c r="G346" s="3">
        <f t="shared" si="12"/>
        <v>0</v>
      </c>
      <c r="H346" s="3">
        <f t="shared" si="13"/>
        <v>0</v>
      </c>
      <c r="I346" s="11">
        <v>0</v>
      </c>
      <c r="J346" s="4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2.75" customHeight="1">
      <c r="A347" s="10">
        <v>151</v>
      </c>
      <c r="B347" s="2">
        <v>346</v>
      </c>
      <c r="C347" s="2">
        <f>'PR-RAS'!D352</f>
        <v>0</v>
      </c>
      <c r="D347" s="2">
        <f>'PR-RAS'!E352</f>
        <v>0</v>
      </c>
      <c r="E347" s="2">
        <v>0</v>
      </c>
      <c r="F347" s="2">
        <v>0</v>
      </c>
      <c r="G347" s="3">
        <f t="shared" si="12"/>
        <v>0</v>
      </c>
      <c r="H347" s="3">
        <f t="shared" si="13"/>
        <v>0</v>
      </c>
      <c r="I347" s="11">
        <v>0</v>
      </c>
      <c r="J347" s="4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2.75" customHeight="1">
      <c r="A348" s="10">
        <v>151</v>
      </c>
      <c r="B348" s="2">
        <v>347</v>
      </c>
      <c r="C348" s="2">
        <f>'PR-RAS'!D353</f>
        <v>0</v>
      </c>
      <c r="D348" s="2">
        <f>'PR-RAS'!E353</f>
        <v>0</v>
      </c>
      <c r="E348" s="2">
        <v>0</v>
      </c>
      <c r="F348" s="2">
        <v>0</v>
      </c>
      <c r="G348" s="3">
        <f t="shared" si="12"/>
        <v>0</v>
      </c>
      <c r="H348" s="3">
        <f t="shared" si="13"/>
        <v>0</v>
      </c>
      <c r="I348" s="11">
        <v>0</v>
      </c>
      <c r="J348" s="4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2.75" customHeight="1">
      <c r="A349" s="10">
        <v>151</v>
      </c>
      <c r="B349" s="2">
        <v>348</v>
      </c>
      <c r="C349" s="2">
        <f>'PR-RAS'!D354</f>
        <v>0</v>
      </c>
      <c r="D349" s="2">
        <f>'PR-RAS'!E354</f>
        <v>0</v>
      </c>
      <c r="E349" s="2">
        <v>0</v>
      </c>
      <c r="F349" s="2">
        <v>0</v>
      </c>
      <c r="G349" s="3">
        <f t="shared" si="12"/>
        <v>0</v>
      </c>
      <c r="H349" s="3">
        <f t="shared" si="13"/>
        <v>0</v>
      </c>
      <c r="I349" s="11">
        <v>0</v>
      </c>
      <c r="J349" s="4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2.75" customHeight="1">
      <c r="A350" s="10">
        <v>151</v>
      </c>
      <c r="B350" s="2">
        <v>349</v>
      </c>
      <c r="C350" s="2">
        <f>'PR-RAS'!D355</f>
        <v>0</v>
      </c>
      <c r="D350" s="2">
        <f>'PR-RAS'!E355</f>
        <v>0</v>
      </c>
      <c r="E350" s="2">
        <v>0</v>
      </c>
      <c r="F350" s="2">
        <v>0</v>
      </c>
      <c r="G350" s="3">
        <f t="shared" si="12"/>
        <v>0</v>
      </c>
      <c r="H350" s="3">
        <f t="shared" si="13"/>
        <v>0</v>
      </c>
      <c r="I350" s="11">
        <v>0</v>
      </c>
      <c r="J350" s="4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2.75" customHeight="1">
      <c r="A351" s="10">
        <v>151</v>
      </c>
      <c r="B351" s="2">
        <v>350</v>
      </c>
      <c r="C351" s="2">
        <f>'PR-RAS'!D356</f>
        <v>0</v>
      </c>
      <c r="D351" s="2">
        <f>'PR-RAS'!E356</f>
        <v>0</v>
      </c>
      <c r="E351" s="2">
        <v>0</v>
      </c>
      <c r="F351" s="2">
        <v>0</v>
      </c>
      <c r="G351" s="3">
        <f t="shared" si="12"/>
        <v>0</v>
      </c>
      <c r="H351" s="3">
        <f t="shared" si="13"/>
        <v>0</v>
      </c>
      <c r="I351" s="11">
        <v>0</v>
      </c>
      <c r="J351" s="4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2.75" customHeight="1">
      <c r="A352" s="10">
        <v>151</v>
      </c>
      <c r="B352" s="2">
        <v>351</v>
      </c>
      <c r="C352" s="2">
        <f>'PR-RAS'!D357</f>
        <v>0</v>
      </c>
      <c r="D352" s="2">
        <f>'PR-RAS'!E357</f>
        <v>0</v>
      </c>
      <c r="E352" s="2">
        <v>0</v>
      </c>
      <c r="F352" s="2">
        <v>0</v>
      </c>
      <c r="G352" s="3">
        <f t="shared" si="12"/>
        <v>0</v>
      </c>
      <c r="H352" s="3">
        <f t="shared" si="13"/>
        <v>0</v>
      </c>
      <c r="I352" s="11">
        <v>0</v>
      </c>
      <c r="J352" s="4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2.75" customHeight="1">
      <c r="A353" s="10">
        <v>151</v>
      </c>
      <c r="B353" s="2">
        <v>352</v>
      </c>
      <c r="C353" s="2">
        <f>'PR-RAS'!D358</f>
        <v>0</v>
      </c>
      <c r="D353" s="2">
        <f>'PR-RAS'!E358</f>
        <v>0</v>
      </c>
      <c r="E353" s="2">
        <v>0</v>
      </c>
      <c r="F353" s="2">
        <v>0</v>
      </c>
      <c r="G353" s="3">
        <f t="shared" si="12"/>
        <v>0</v>
      </c>
      <c r="H353" s="3">
        <f t="shared" si="13"/>
        <v>0</v>
      </c>
      <c r="I353" s="11">
        <v>0</v>
      </c>
      <c r="J353" s="4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2.75" customHeight="1">
      <c r="A354" s="10">
        <v>151</v>
      </c>
      <c r="B354" s="2">
        <v>353</v>
      </c>
      <c r="C354" s="2">
        <f>'PR-RAS'!D359</f>
        <v>0</v>
      </c>
      <c r="D354" s="2">
        <f>'PR-RAS'!E359</f>
        <v>0</v>
      </c>
      <c r="E354" s="2">
        <v>0</v>
      </c>
      <c r="F354" s="2">
        <v>0</v>
      </c>
      <c r="G354" s="3">
        <f t="shared" si="12"/>
        <v>0</v>
      </c>
      <c r="H354" s="3">
        <f t="shared" si="13"/>
        <v>0</v>
      </c>
      <c r="I354" s="11">
        <v>0</v>
      </c>
      <c r="J354" s="4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2.75" customHeight="1">
      <c r="A355" s="10">
        <v>151</v>
      </c>
      <c r="B355" s="2">
        <v>354</v>
      </c>
      <c r="C355" s="2">
        <f>'PR-RAS'!D360</f>
        <v>7749</v>
      </c>
      <c r="D355" s="2">
        <f>'PR-RAS'!E360</f>
        <v>183022.68</v>
      </c>
      <c r="E355" s="2">
        <v>0</v>
      </c>
      <c r="F355" s="2">
        <v>0</v>
      </c>
      <c r="G355" s="3">
        <f t="shared" si="12"/>
        <v>132323.20343999998</v>
      </c>
      <c r="H355" s="3">
        <f t="shared" si="13"/>
        <v>0.32000000000698492</v>
      </c>
      <c r="I355" s="11">
        <v>0</v>
      </c>
      <c r="J355" s="4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2.75" customHeight="1">
      <c r="A356" s="10">
        <v>151</v>
      </c>
      <c r="B356" s="2">
        <v>355</v>
      </c>
      <c r="C356" s="2">
        <f>'PR-RAS'!D361</f>
        <v>0</v>
      </c>
      <c r="D356" s="2">
        <f>'PR-RAS'!E361</f>
        <v>0</v>
      </c>
      <c r="E356" s="2">
        <v>0</v>
      </c>
      <c r="F356" s="2">
        <v>0</v>
      </c>
      <c r="G356" s="3">
        <f t="shared" si="12"/>
        <v>0</v>
      </c>
      <c r="H356" s="3">
        <f t="shared" si="13"/>
        <v>0</v>
      </c>
      <c r="I356" s="11">
        <v>0</v>
      </c>
      <c r="J356" s="4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2.75" customHeight="1">
      <c r="A357" s="10">
        <v>151</v>
      </c>
      <c r="B357" s="2">
        <v>356</v>
      </c>
      <c r="C357" s="2">
        <f>'PR-RAS'!D362</f>
        <v>0</v>
      </c>
      <c r="D357" s="2">
        <f>'PR-RAS'!E362</f>
        <v>0</v>
      </c>
      <c r="E357" s="2">
        <v>0</v>
      </c>
      <c r="F357" s="2">
        <v>0</v>
      </c>
      <c r="G357" s="3">
        <f t="shared" si="12"/>
        <v>0</v>
      </c>
      <c r="H357" s="3">
        <f t="shared" si="13"/>
        <v>0</v>
      </c>
      <c r="I357" s="11">
        <v>0</v>
      </c>
      <c r="J357" s="4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2.75" customHeight="1">
      <c r="A358" s="10">
        <v>151</v>
      </c>
      <c r="B358" s="2">
        <v>357</v>
      </c>
      <c r="C358" s="2">
        <f>'PR-RAS'!D363</f>
        <v>0</v>
      </c>
      <c r="D358" s="2">
        <f>'PR-RAS'!E363</f>
        <v>0</v>
      </c>
      <c r="E358" s="2">
        <v>0</v>
      </c>
      <c r="F358" s="2">
        <v>0</v>
      </c>
      <c r="G358" s="3">
        <f t="shared" si="12"/>
        <v>0</v>
      </c>
      <c r="H358" s="3">
        <f t="shared" si="13"/>
        <v>0</v>
      </c>
      <c r="I358" s="11">
        <v>0</v>
      </c>
      <c r="J358" s="4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2.75" customHeight="1">
      <c r="A359" s="10">
        <v>151</v>
      </c>
      <c r="B359" s="2">
        <v>358</v>
      </c>
      <c r="C359" s="2">
        <f>'PR-RAS'!D364</f>
        <v>0</v>
      </c>
      <c r="D359" s="2">
        <f>'PR-RAS'!E364</f>
        <v>0</v>
      </c>
      <c r="E359" s="2">
        <v>0</v>
      </c>
      <c r="F359" s="2">
        <v>0</v>
      </c>
      <c r="G359" s="3">
        <f t="shared" si="12"/>
        <v>0</v>
      </c>
      <c r="H359" s="3">
        <f t="shared" si="13"/>
        <v>0</v>
      </c>
      <c r="I359" s="11">
        <v>0</v>
      </c>
      <c r="J359" s="4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2.75" customHeight="1">
      <c r="A360" s="10">
        <v>151</v>
      </c>
      <c r="B360" s="2">
        <v>359</v>
      </c>
      <c r="C360" s="2">
        <f>'PR-RAS'!D365</f>
        <v>0</v>
      </c>
      <c r="D360" s="2">
        <f>'PR-RAS'!E365</f>
        <v>0</v>
      </c>
      <c r="E360" s="2">
        <v>0</v>
      </c>
      <c r="F360" s="2">
        <v>0</v>
      </c>
      <c r="G360" s="3">
        <f t="shared" si="12"/>
        <v>0</v>
      </c>
      <c r="H360" s="3">
        <f t="shared" si="13"/>
        <v>0</v>
      </c>
      <c r="I360" s="11">
        <v>0</v>
      </c>
      <c r="J360" s="4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2.75" customHeight="1">
      <c r="A361" s="10">
        <v>151</v>
      </c>
      <c r="B361" s="2">
        <v>360</v>
      </c>
      <c r="C361" s="2">
        <f>'PR-RAS'!D366</f>
        <v>0</v>
      </c>
      <c r="D361" s="2">
        <f>'PR-RAS'!E366</f>
        <v>0</v>
      </c>
      <c r="E361" s="2">
        <v>0</v>
      </c>
      <c r="F361" s="2">
        <v>0</v>
      </c>
      <c r="G361" s="3">
        <f t="shared" si="12"/>
        <v>0</v>
      </c>
      <c r="H361" s="3">
        <f t="shared" si="13"/>
        <v>0</v>
      </c>
      <c r="I361" s="11">
        <v>0</v>
      </c>
      <c r="J361" s="4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2.75" customHeight="1">
      <c r="A362" s="10">
        <v>151</v>
      </c>
      <c r="B362" s="2">
        <v>361</v>
      </c>
      <c r="C362" s="2">
        <f>'PR-RAS'!D367</f>
        <v>0</v>
      </c>
      <c r="D362" s="2">
        <f>'PR-RAS'!E367</f>
        <v>0</v>
      </c>
      <c r="E362" s="2">
        <v>0</v>
      </c>
      <c r="F362" s="2">
        <v>0</v>
      </c>
      <c r="G362" s="3">
        <f t="shared" si="12"/>
        <v>0</v>
      </c>
      <c r="H362" s="3">
        <f t="shared" si="13"/>
        <v>0</v>
      </c>
      <c r="I362" s="11">
        <v>0</v>
      </c>
      <c r="J362" s="4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2.75" customHeight="1">
      <c r="A363" s="10">
        <v>151</v>
      </c>
      <c r="B363" s="2">
        <v>362</v>
      </c>
      <c r="C363" s="2">
        <f>'PR-RAS'!D368</f>
        <v>0</v>
      </c>
      <c r="D363" s="2">
        <f>'PR-RAS'!E368</f>
        <v>0</v>
      </c>
      <c r="E363" s="2">
        <v>0</v>
      </c>
      <c r="F363" s="2">
        <v>0</v>
      </c>
      <c r="G363" s="3">
        <f t="shared" si="12"/>
        <v>0</v>
      </c>
      <c r="H363" s="3">
        <f t="shared" si="13"/>
        <v>0</v>
      </c>
      <c r="I363" s="11">
        <v>0</v>
      </c>
      <c r="J363" s="4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2.75" customHeight="1">
      <c r="A364" s="10">
        <v>151</v>
      </c>
      <c r="B364" s="2">
        <v>363</v>
      </c>
      <c r="C364" s="2">
        <f>'PR-RAS'!D369</f>
        <v>0</v>
      </c>
      <c r="D364" s="2">
        <f>'PR-RAS'!E369</f>
        <v>0</v>
      </c>
      <c r="E364" s="2">
        <v>0</v>
      </c>
      <c r="F364" s="2">
        <v>0</v>
      </c>
      <c r="G364" s="3">
        <f t="shared" si="12"/>
        <v>0</v>
      </c>
      <c r="H364" s="3">
        <f t="shared" si="13"/>
        <v>0</v>
      </c>
      <c r="I364" s="11">
        <v>0</v>
      </c>
      <c r="J364" s="4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2.75" customHeight="1">
      <c r="A365" s="10">
        <v>151</v>
      </c>
      <c r="B365" s="2">
        <v>364</v>
      </c>
      <c r="C365" s="2">
        <f>'PR-RAS'!D370</f>
        <v>0</v>
      </c>
      <c r="D365" s="2">
        <f>'PR-RAS'!E370</f>
        <v>0</v>
      </c>
      <c r="E365" s="2">
        <v>0</v>
      </c>
      <c r="F365" s="2">
        <v>0</v>
      </c>
      <c r="G365" s="3">
        <f t="shared" si="12"/>
        <v>0</v>
      </c>
      <c r="H365" s="3">
        <f t="shared" si="13"/>
        <v>0</v>
      </c>
      <c r="I365" s="11">
        <v>0</v>
      </c>
      <c r="J365" s="4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2.75" customHeight="1">
      <c r="A366" s="10">
        <v>151</v>
      </c>
      <c r="B366" s="2">
        <v>365</v>
      </c>
      <c r="C366" s="2">
        <f>'PR-RAS'!D371</f>
        <v>0</v>
      </c>
      <c r="D366" s="2">
        <f>'PR-RAS'!E371</f>
        <v>0</v>
      </c>
      <c r="E366" s="2">
        <v>0</v>
      </c>
      <c r="F366" s="2">
        <v>0</v>
      </c>
      <c r="G366" s="3">
        <f t="shared" si="12"/>
        <v>0</v>
      </c>
      <c r="H366" s="3">
        <f t="shared" si="13"/>
        <v>0</v>
      </c>
      <c r="I366" s="11">
        <v>0</v>
      </c>
      <c r="J366" s="4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2.75" customHeight="1">
      <c r="A367" s="10">
        <v>151</v>
      </c>
      <c r="B367" s="2">
        <v>366</v>
      </c>
      <c r="C367" s="2">
        <f>'PR-RAS'!D372</f>
        <v>0</v>
      </c>
      <c r="D367" s="2">
        <f>'PR-RAS'!E372</f>
        <v>0</v>
      </c>
      <c r="E367" s="2">
        <v>0</v>
      </c>
      <c r="F367" s="2">
        <v>0</v>
      </c>
      <c r="G367" s="3">
        <f t="shared" si="12"/>
        <v>0</v>
      </c>
      <c r="H367" s="3">
        <f t="shared" si="13"/>
        <v>0</v>
      </c>
      <c r="I367" s="11">
        <v>0</v>
      </c>
      <c r="J367" s="4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2.75" customHeight="1">
      <c r="A368" s="10">
        <v>151</v>
      </c>
      <c r="B368" s="2">
        <v>367</v>
      </c>
      <c r="C368" s="2">
        <f>'PR-RAS'!D373</f>
        <v>7749</v>
      </c>
      <c r="D368" s="2">
        <f>'PR-RAS'!E373</f>
        <v>183022.68</v>
      </c>
      <c r="E368" s="2">
        <v>0</v>
      </c>
      <c r="F368" s="2">
        <v>0</v>
      </c>
      <c r="G368" s="3">
        <f t="shared" si="12"/>
        <v>137182.53011999998</v>
      </c>
      <c r="H368" s="3">
        <f t="shared" si="13"/>
        <v>0.32000000000698492</v>
      </c>
      <c r="I368" s="11">
        <v>0</v>
      </c>
      <c r="J368" s="4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2.75" customHeight="1">
      <c r="A369" s="10">
        <v>151</v>
      </c>
      <c r="B369" s="2">
        <v>368</v>
      </c>
      <c r="C369" s="2">
        <f>'PR-RAS'!D374</f>
        <v>7250</v>
      </c>
      <c r="D369" s="2">
        <f>'PR-RAS'!E374</f>
        <v>182272.68</v>
      </c>
      <c r="E369" s="2">
        <v>0</v>
      </c>
      <c r="F369" s="2">
        <v>0</v>
      </c>
      <c r="G369" s="3">
        <f t="shared" si="12"/>
        <v>136820.69248</v>
      </c>
      <c r="H369" s="3">
        <f t="shared" si="13"/>
        <v>0.32000000000698492</v>
      </c>
      <c r="I369" s="11">
        <v>0</v>
      </c>
      <c r="J369" s="4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2.75" customHeight="1">
      <c r="A370" s="10">
        <v>151</v>
      </c>
      <c r="B370" s="2">
        <v>369</v>
      </c>
      <c r="C370" s="2">
        <f>'PR-RAS'!D375</f>
        <v>0</v>
      </c>
      <c r="D370" s="2">
        <f>'PR-RAS'!E375</f>
        <v>0</v>
      </c>
      <c r="E370" s="2">
        <v>0</v>
      </c>
      <c r="F370" s="2">
        <v>0</v>
      </c>
      <c r="G370" s="3">
        <f t="shared" si="12"/>
        <v>0</v>
      </c>
      <c r="H370" s="3">
        <f t="shared" si="13"/>
        <v>0</v>
      </c>
      <c r="I370" s="11">
        <v>0</v>
      </c>
      <c r="J370" s="4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2.75" customHeight="1">
      <c r="A371" s="10">
        <v>151</v>
      </c>
      <c r="B371" s="2">
        <v>370</v>
      </c>
      <c r="C371" s="2">
        <f>'PR-RAS'!D376</f>
        <v>7250</v>
      </c>
      <c r="D371" s="2">
        <f>'PR-RAS'!E376</f>
        <v>180272.68</v>
      </c>
      <c r="E371" s="2">
        <v>0</v>
      </c>
      <c r="F371" s="2">
        <v>0</v>
      </c>
      <c r="G371" s="3">
        <f t="shared" si="12"/>
        <v>136084.28320000001</v>
      </c>
      <c r="H371" s="3">
        <f t="shared" si="13"/>
        <v>0.32000000000698492</v>
      </c>
      <c r="I371" s="11">
        <v>0</v>
      </c>
      <c r="J371" s="4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2.75" customHeight="1">
      <c r="A372" s="10">
        <v>151</v>
      </c>
      <c r="B372" s="2">
        <v>371</v>
      </c>
      <c r="C372" s="2">
        <f>'PR-RAS'!D377</f>
        <v>0</v>
      </c>
      <c r="D372" s="2">
        <f>'PR-RAS'!E377</f>
        <v>0</v>
      </c>
      <c r="E372" s="2">
        <v>0</v>
      </c>
      <c r="F372" s="2">
        <v>0</v>
      </c>
      <c r="G372" s="3">
        <f t="shared" si="12"/>
        <v>0</v>
      </c>
      <c r="H372" s="3">
        <f t="shared" si="13"/>
        <v>0</v>
      </c>
      <c r="I372" s="11">
        <v>0</v>
      </c>
      <c r="J372" s="4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2.75" customHeight="1">
      <c r="A373" s="10">
        <v>151</v>
      </c>
      <c r="B373" s="2">
        <v>372</v>
      </c>
      <c r="C373" s="2">
        <f>'PR-RAS'!D378</f>
        <v>0</v>
      </c>
      <c r="D373" s="2">
        <f>'PR-RAS'!E378</f>
        <v>2000</v>
      </c>
      <c r="E373" s="2">
        <v>0</v>
      </c>
      <c r="F373" s="2">
        <v>0</v>
      </c>
      <c r="G373" s="3">
        <f t="shared" si="12"/>
        <v>1488</v>
      </c>
      <c r="H373" s="3">
        <f t="shared" si="13"/>
        <v>0</v>
      </c>
      <c r="I373" s="11">
        <v>0</v>
      </c>
      <c r="J373" s="4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2.75" customHeight="1">
      <c r="A374" s="10">
        <v>151</v>
      </c>
      <c r="B374" s="2">
        <v>373</v>
      </c>
      <c r="C374" s="2">
        <f>'PR-RAS'!D379</f>
        <v>499</v>
      </c>
      <c r="D374" s="2">
        <f>'PR-RAS'!E379</f>
        <v>0</v>
      </c>
      <c r="E374" s="2">
        <v>0</v>
      </c>
      <c r="F374" s="2">
        <v>0</v>
      </c>
      <c r="G374" s="3">
        <f t="shared" si="12"/>
        <v>186.12700000000001</v>
      </c>
      <c r="H374" s="3">
        <f t="shared" si="13"/>
        <v>0</v>
      </c>
      <c r="I374" s="11">
        <v>0</v>
      </c>
      <c r="J374" s="4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2.75" customHeight="1">
      <c r="A375" s="10">
        <v>151</v>
      </c>
      <c r="B375" s="2">
        <v>374</v>
      </c>
      <c r="C375" s="2">
        <f>'PR-RAS'!D380</f>
        <v>0</v>
      </c>
      <c r="D375" s="2">
        <f>'PR-RAS'!E380</f>
        <v>0</v>
      </c>
      <c r="E375" s="2">
        <v>0</v>
      </c>
      <c r="F375" s="2">
        <v>0</v>
      </c>
      <c r="G375" s="3">
        <f t="shared" si="12"/>
        <v>0</v>
      </c>
      <c r="H375" s="3">
        <f t="shared" si="13"/>
        <v>0</v>
      </c>
      <c r="I375" s="11">
        <v>0</v>
      </c>
      <c r="J375" s="4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2.75" customHeight="1">
      <c r="A376" s="10">
        <v>151</v>
      </c>
      <c r="B376" s="2">
        <v>375</v>
      </c>
      <c r="C376" s="2">
        <f>'PR-RAS'!D381</f>
        <v>499</v>
      </c>
      <c r="D376" s="2">
        <f>'PR-RAS'!E381</f>
        <v>0</v>
      </c>
      <c r="E376" s="2">
        <v>0</v>
      </c>
      <c r="F376" s="2">
        <v>0</v>
      </c>
      <c r="G376" s="3">
        <f t="shared" si="12"/>
        <v>187.125</v>
      </c>
      <c r="H376" s="3">
        <f t="shared" si="13"/>
        <v>0</v>
      </c>
      <c r="I376" s="11">
        <v>0</v>
      </c>
      <c r="J376" s="4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2.75" customHeight="1">
      <c r="A377" s="10">
        <v>151</v>
      </c>
      <c r="B377" s="2">
        <v>376</v>
      </c>
      <c r="C377" s="2">
        <f>'PR-RAS'!D382</f>
        <v>0</v>
      </c>
      <c r="D377" s="2">
        <f>'PR-RAS'!E382</f>
        <v>0</v>
      </c>
      <c r="E377" s="2">
        <v>0</v>
      </c>
      <c r="F377" s="2">
        <v>0</v>
      </c>
      <c r="G377" s="3">
        <f t="shared" si="12"/>
        <v>0</v>
      </c>
      <c r="H377" s="3">
        <f t="shared" si="13"/>
        <v>0</v>
      </c>
      <c r="I377" s="11">
        <v>0</v>
      </c>
      <c r="J377" s="4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2.75" customHeight="1">
      <c r="A378" s="10">
        <v>151</v>
      </c>
      <c r="B378" s="2">
        <v>377</v>
      </c>
      <c r="C378" s="2">
        <f>'PR-RAS'!D383</f>
        <v>0</v>
      </c>
      <c r="D378" s="2">
        <f>'PR-RAS'!E383</f>
        <v>0</v>
      </c>
      <c r="E378" s="2">
        <v>0</v>
      </c>
      <c r="F378" s="2">
        <v>0</v>
      </c>
      <c r="G378" s="3">
        <f t="shared" si="12"/>
        <v>0</v>
      </c>
      <c r="H378" s="3">
        <f t="shared" si="13"/>
        <v>0</v>
      </c>
      <c r="I378" s="11">
        <v>0</v>
      </c>
      <c r="J378" s="4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2.75" customHeight="1">
      <c r="A379" s="10">
        <v>151</v>
      </c>
      <c r="B379" s="2">
        <v>378</v>
      </c>
      <c r="C379" s="2">
        <f>'PR-RAS'!D384</f>
        <v>0</v>
      </c>
      <c r="D379" s="2">
        <f>'PR-RAS'!E384</f>
        <v>0</v>
      </c>
      <c r="E379" s="2">
        <v>0</v>
      </c>
      <c r="F379" s="2">
        <v>0</v>
      </c>
      <c r="G379" s="3">
        <f t="shared" si="12"/>
        <v>0</v>
      </c>
      <c r="H379" s="3">
        <f t="shared" si="13"/>
        <v>0</v>
      </c>
      <c r="I379" s="11">
        <v>0</v>
      </c>
      <c r="J379" s="4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2.75" customHeight="1">
      <c r="A380" s="10">
        <v>151</v>
      </c>
      <c r="B380" s="2">
        <v>379</v>
      </c>
      <c r="C380" s="2">
        <f>'PR-RAS'!D385</f>
        <v>0</v>
      </c>
      <c r="D380" s="2">
        <f>'PR-RAS'!E385</f>
        <v>0</v>
      </c>
      <c r="E380" s="2">
        <v>0</v>
      </c>
      <c r="F380" s="2">
        <v>0</v>
      </c>
      <c r="G380" s="3">
        <f t="shared" si="12"/>
        <v>0</v>
      </c>
      <c r="H380" s="3">
        <f t="shared" si="13"/>
        <v>0</v>
      </c>
      <c r="I380" s="11">
        <v>0</v>
      </c>
      <c r="J380" s="4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2.75" customHeight="1">
      <c r="A381" s="10">
        <v>151</v>
      </c>
      <c r="B381" s="2">
        <v>380</v>
      </c>
      <c r="C381" s="2">
        <f>'PR-RAS'!D386</f>
        <v>0</v>
      </c>
      <c r="D381" s="2">
        <f>'PR-RAS'!E386</f>
        <v>0</v>
      </c>
      <c r="E381" s="2">
        <v>0</v>
      </c>
      <c r="F381" s="2">
        <v>0</v>
      </c>
      <c r="G381" s="3">
        <f t="shared" si="12"/>
        <v>0</v>
      </c>
      <c r="H381" s="3">
        <f t="shared" si="13"/>
        <v>0</v>
      </c>
      <c r="I381" s="11">
        <v>0</v>
      </c>
      <c r="J381" s="4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2.75" customHeight="1">
      <c r="A382" s="10">
        <v>151</v>
      </c>
      <c r="B382" s="2">
        <v>381</v>
      </c>
      <c r="C382" s="2">
        <f>'PR-RAS'!D387</f>
        <v>0</v>
      </c>
      <c r="D382" s="2">
        <f>'PR-RAS'!E387</f>
        <v>0</v>
      </c>
      <c r="E382" s="2">
        <v>0</v>
      </c>
      <c r="F382" s="2">
        <v>0</v>
      </c>
      <c r="G382" s="3">
        <f t="shared" si="12"/>
        <v>0</v>
      </c>
      <c r="H382" s="3">
        <f t="shared" si="13"/>
        <v>0</v>
      </c>
      <c r="I382" s="11">
        <v>0</v>
      </c>
      <c r="J382" s="4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2.75" customHeight="1">
      <c r="A383" s="10">
        <v>151</v>
      </c>
      <c r="B383" s="2">
        <v>382</v>
      </c>
      <c r="C383" s="2">
        <f>'PR-RAS'!D388</f>
        <v>0</v>
      </c>
      <c r="D383" s="2">
        <f>'PR-RAS'!E388</f>
        <v>0</v>
      </c>
      <c r="E383" s="2">
        <v>0</v>
      </c>
      <c r="F383" s="2">
        <v>0</v>
      </c>
      <c r="G383" s="3">
        <f t="shared" si="12"/>
        <v>0</v>
      </c>
      <c r="H383" s="3">
        <f t="shared" si="13"/>
        <v>0</v>
      </c>
      <c r="I383" s="11">
        <v>0</v>
      </c>
      <c r="J383" s="4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2.75" customHeight="1">
      <c r="A384" s="10">
        <v>151</v>
      </c>
      <c r="B384" s="2">
        <v>383</v>
      </c>
      <c r="C384" s="2">
        <f>'PR-RAS'!D389</f>
        <v>0</v>
      </c>
      <c r="D384" s="2">
        <f>'PR-RAS'!E389</f>
        <v>0</v>
      </c>
      <c r="E384" s="2">
        <v>0</v>
      </c>
      <c r="F384" s="2">
        <v>0</v>
      </c>
      <c r="G384" s="3">
        <f t="shared" si="12"/>
        <v>0</v>
      </c>
      <c r="H384" s="3">
        <f t="shared" si="13"/>
        <v>0</v>
      </c>
      <c r="I384" s="11">
        <v>0</v>
      </c>
      <c r="J384" s="4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2.75" customHeight="1">
      <c r="A385" s="10">
        <v>151</v>
      </c>
      <c r="B385" s="2">
        <v>384</v>
      </c>
      <c r="C385" s="2">
        <f>'PR-RAS'!D390</f>
        <v>0</v>
      </c>
      <c r="D385" s="2">
        <f>'PR-RAS'!E390</f>
        <v>0</v>
      </c>
      <c r="E385" s="2">
        <v>0</v>
      </c>
      <c r="F385" s="2">
        <v>0</v>
      </c>
      <c r="G385" s="3">
        <f t="shared" si="12"/>
        <v>0</v>
      </c>
      <c r="H385" s="3">
        <f t="shared" si="13"/>
        <v>0</v>
      </c>
      <c r="I385" s="11">
        <v>0</v>
      </c>
      <c r="J385" s="4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2.75" customHeight="1">
      <c r="A386" s="10">
        <v>151</v>
      </c>
      <c r="B386" s="2">
        <v>385</v>
      </c>
      <c r="C386" s="2">
        <f>'PR-RAS'!D391</f>
        <v>0</v>
      </c>
      <c r="D386" s="2">
        <f>'PR-RAS'!E391</f>
        <v>0</v>
      </c>
      <c r="E386" s="2">
        <v>0</v>
      </c>
      <c r="F386" s="2">
        <v>0</v>
      </c>
      <c r="G386" s="3">
        <f t="shared" si="12"/>
        <v>0</v>
      </c>
      <c r="H386" s="3">
        <f t="shared" si="13"/>
        <v>0</v>
      </c>
      <c r="I386" s="11">
        <v>0</v>
      </c>
      <c r="J386" s="4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2.75" customHeight="1">
      <c r="A387" s="10">
        <v>151</v>
      </c>
      <c r="B387" s="2">
        <v>386</v>
      </c>
      <c r="C387" s="2">
        <f>'PR-RAS'!D392</f>
        <v>0</v>
      </c>
      <c r="D387" s="2">
        <f>'PR-RAS'!E392</f>
        <v>0</v>
      </c>
      <c r="E387" s="2">
        <v>0</v>
      </c>
      <c r="F387" s="2">
        <v>0</v>
      </c>
      <c r="G387" s="3">
        <f t="shared" si="12"/>
        <v>0</v>
      </c>
      <c r="H387" s="3">
        <f t="shared" si="13"/>
        <v>0</v>
      </c>
      <c r="I387" s="11">
        <v>0</v>
      </c>
      <c r="J387" s="4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2.75" customHeight="1">
      <c r="A388" s="10">
        <v>151</v>
      </c>
      <c r="B388" s="2">
        <v>387</v>
      </c>
      <c r="C388" s="2">
        <f>'PR-RAS'!D393</f>
        <v>0</v>
      </c>
      <c r="D388" s="2">
        <f>'PR-RAS'!E393</f>
        <v>0</v>
      </c>
      <c r="E388" s="2">
        <v>0</v>
      </c>
      <c r="F388" s="2">
        <v>0</v>
      </c>
      <c r="G388" s="3">
        <f t="shared" si="12"/>
        <v>0</v>
      </c>
      <c r="H388" s="3">
        <f t="shared" si="13"/>
        <v>0</v>
      </c>
      <c r="I388" s="11">
        <v>0</v>
      </c>
      <c r="J388" s="4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2.75" customHeight="1">
      <c r="A389" s="10">
        <v>151</v>
      </c>
      <c r="B389" s="2">
        <v>388</v>
      </c>
      <c r="C389" s="2">
        <f>'PR-RAS'!D394</f>
        <v>0</v>
      </c>
      <c r="D389" s="2">
        <f>'PR-RAS'!E394</f>
        <v>0</v>
      </c>
      <c r="E389" s="2">
        <v>0</v>
      </c>
      <c r="F389" s="2">
        <v>0</v>
      </c>
      <c r="G389" s="3">
        <f t="shared" si="12"/>
        <v>0</v>
      </c>
      <c r="H389" s="3">
        <f t="shared" si="13"/>
        <v>0</v>
      </c>
      <c r="I389" s="11">
        <v>0</v>
      </c>
      <c r="J389" s="4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2.75" customHeight="1">
      <c r="A390" s="10">
        <v>151</v>
      </c>
      <c r="B390" s="2">
        <v>389</v>
      </c>
      <c r="C390" s="2">
        <f>'PR-RAS'!D395</f>
        <v>0</v>
      </c>
      <c r="D390" s="2">
        <f>'PR-RAS'!E395</f>
        <v>0</v>
      </c>
      <c r="E390" s="2">
        <v>0</v>
      </c>
      <c r="F390" s="2">
        <v>0</v>
      </c>
      <c r="G390" s="3">
        <f t="shared" si="12"/>
        <v>0</v>
      </c>
      <c r="H390" s="3">
        <f t="shared" si="13"/>
        <v>0</v>
      </c>
      <c r="I390" s="11">
        <v>0</v>
      </c>
      <c r="J390" s="4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2.75" customHeight="1">
      <c r="A391" s="10">
        <v>151</v>
      </c>
      <c r="B391" s="2">
        <v>390</v>
      </c>
      <c r="C391" s="2">
        <f>'PR-RAS'!D396</f>
        <v>0</v>
      </c>
      <c r="D391" s="2">
        <f>'PR-RAS'!E396</f>
        <v>0</v>
      </c>
      <c r="E391" s="2">
        <v>0</v>
      </c>
      <c r="F391" s="2">
        <v>0</v>
      </c>
      <c r="G391" s="3">
        <f t="shared" si="12"/>
        <v>0</v>
      </c>
      <c r="H391" s="3">
        <f t="shared" si="13"/>
        <v>0</v>
      </c>
      <c r="I391" s="11">
        <v>0</v>
      </c>
      <c r="J391" s="4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2.75" customHeight="1">
      <c r="A392" s="10">
        <v>151</v>
      </c>
      <c r="B392" s="2">
        <v>391</v>
      </c>
      <c r="C392" s="2">
        <f>'PR-RAS'!D397</f>
        <v>0</v>
      </c>
      <c r="D392" s="2">
        <f>'PR-RAS'!E397</f>
        <v>0</v>
      </c>
      <c r="E392" s="2">
        <v>0</v>
      </c>
      <c r="F392" s="2">
        <v>0</v>
      </c>
      <c r="G392" s="3">
        <f t="shared" si="12"/>
        <v>0</v>
      </c>
      <c r="H392" s="3">
        <f t="shared" si="13"/>
        <v>0</v>
      </c>
      <c r="I392" s="11">
        <v>0</v>
      </c>
      <c r="J392" s="4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2.75" customHeight="1">
      <c r="A393" s="10">
        <v>151</v>
      </c>
      <c r="B393" s="2">
        <v>392</v>
      </c>
      <c r="C393" s="2">
        <f>'PR-RAS'!D398</f>
        <v>0</v>
      </c>
      <c r="D393" s="2">
        <f>'PR-RAS'!E398</f>
        <v>0</v>
      </c>
      <c r="E393" s="2">
        <v>0</v>
      </c>
      <c r="F393" s="2">
        <v>0</v>
      </c>
      <c r="G393" s="3">
        <f t="shared" si="12"/>
        <v>0</v>
      </c>
      <c r="H393" s="3">
        <f t="shared" si="13"/>
        <v>0</v>
      </c>
      <c r="I393" s="11">
        <v>0</v>
      </c>
      <c r="J393" s="4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2.75" customHeight="1">
      <c r="A394" s="10">
        <v>151</v>
      </c>
      <c r="B394" s="2">
        <v>393</v>
      </c>
      <c r="C394" s="2">
        <f>'PR-RAS'!D399</f>
        <v>0</v>
      </c>
      <c r="D394" s="2">
        <f>'PR-RAS'!E399</f>
        <v>0</v>
      </c>
      <c r="E394" s="2">
        <v>0</v>
      </c>
      <c r="F394" s="2">
        <v>0</v>
      </c>
      <c r="G394" s="3">
        <f t="shared" si="12"/>
        <v>0</v>
      </c>
      <c r="H394" s="3">
        <f t="shared" si="13"/>
        <v>0</v>
      </c>
      <c r="I394" s="11">
        <v>0</v>
      </c>
      <c r="J394" s="4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2.75" customHeight="1">
      <c r="A395" s="10">
        <v>151</v>
      </c>
      <c r="B395" s="2">
        <v>394</v>
      </c>
      <c r="C395" s="2">
        <f>'PR-RAS'!D400</f>
        <v>0</v>
      </c>
      <c r="D395" s="2">
        <f>'PR-RAS'!E400</f>
        <v>0</v>
      </c>
      <c r="E395" s="2">
        <v>0</v>
      </c>
      <c r="F395" s="2">
        <v>0</v>
      </c>
      <c r="G395" s="3">
        <f t="shared" si="12"/>
        <v>0</v>
      </c>
      <c r="H395" s="3">
        <f t="shared" si="13"/>
        <v>0</v>
      </c>
      <c r="I395" s="11">
        <v>0</v>
      </c>
      <c r="J395" s="4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2.75" customHeight="1">
      <c r="A396" s="10">
        <v>151</v>
      </c>
      <c r="B396" s="2">
        <v>395</v>
      </c>
      <c r="C396" s="2">
        <f>'PR-RAS'!D401</f>
        <v>0</v>
      </c>
      <c r="D396" s="2">
        <f>'PR-RAS'!E401</f>
        <v>750</v>
      </c>
      <c r="E396" s="2">
        <v>0</v>
      </c>
      <c r="F396" s="2">
        <v>0</v>
      </c>
      <c r="G396" s="3">
        <f t="shared" si="12"/>
        <v>592.5</v>
      </c>
      <c r="H396" s="3">
        <f t="shared" si="13"/>
        <v>0</v>
      </c>
      <c r="I396" s="11">
        <v>0</v>
      </c>
      <c r="J396" s="4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2.75" customHeight="1">
      <c r="A397" s="10">
        <v>151</v>
      </c>
      <c r="B397" s="2">
        <v>396</v>
      </c>
      <c r="C397" s="2">
        <f>'PR-RAS'!D402</f>
        <v>0</v>
      </c>
      <c r="D397" s="2">
        <f>'PR-RAS'!E402</f>
        <v>0</v>
      </c>
      <c r="E397" s="2">
        <v>0</v>
      </c>
      <c r="F397" s="2">
        <v>0</v>
      </c>
      <c r="G397" s="3">
        <f t="shared" si="12"/>
        <v>0</v>
      </c>
      <c r="H397" s="3">
        <f t="shared" si="13"/>
        <v>0</v>
      </c>
      <c r="I397" s="11">
        <v>0</v>
      </c>
      <c r="J397" s="4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2.75" customHeight="1">
      <c r="A398" s="10">
        <v>151</v>
      </c>
      <c r="B398" s="2">
        <v>397</v>
      </c>
      <c r="C398" s="2">
        <f>'PR-RAS'!D403</f>
        <v>0</v>
      </c>
      <c r="D398" s="2">
        <f>'PR-RAS'!E403</f>
        <v>750</v>
      </c>
      <c r="E398" s="2">
        <v>0</v>
      </c>
      <c r="F398" s="2">
        <v>0</v>
      </c>
      <c r="G398" s="3">
        <f t="shared" si="12"/>
        <v>595.5</v>
      </c>
      <c r="H398" s="3">
        <f t="shared" si="13"/>
        <v>0</v>
      </c>
      <c r="I398" s="11">
        <v>0</v>
      </c>
      <c r="J398" s="4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2.75" customHeight="1">
      <c r="A399" s="10">
        <v>151</v>
      </c>
      <c r="B399" s="2">
        <v>398</v>
      </c>
      <c r="C399" s="2">
        <f>'PR-RAS'!D404</f>
        <v>0</v>
      </c>
      <c r="D399" s="2">
        <f>'PR-RAS'!E404</f>
        <v>0</v>
      </c>
      <c r="E399" s="2">
        <v>0</v>
      </c>
      <c r="F399" s="2">
        <v>0</v>
      </c>
      <c r="G399" s="3">
        <f t="shared" si="12"/>
        <v>0</v>
      </c>
      <c r="H399" s="3">
        <f t="shared" si="13"/>
        <v>0</v>
      </c>
      <c r="I399" s="11">
        <v>0</v>
      </c>
      <c r="J399" s="4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2.75" customHeight="1">
      <c r="A400" s="10">
        <v>151</v>
      </c>
      <c r="B400" s="2">
        <v>399</v>
      </c>
      <c r="C400" s="2">
        <f>'PR-RAS'!D405</f>
        <v>0</v>
      </c>
      <c r="D400" s="2">
        <f>'PR-RAS'!E405</f>
        <v>0</v>
      </c>
      <c r="E400" s="2">
        <v>0</v>
      </c>
      <c r="F400" s="2">
        <v>0</v>
      </c>
      <c r="G400" s="3">
        <f t="shared" si="12"/>
        <v>0</v>
      </c>
      <c r="H400" s="3">
        <f t="shared" si="13"/>
        <v>0</v>
      </c>
      <c r="I400" s="11">
        <v>0</v>
      </c>
      <c r="J400" s="4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2.75" customHeight="1">
      <c r="A401" s="10">
        <v>151</v>
      </c>
      <c r="B401" s="2">
        <v>400</v>
      </c>
      <c r="C401" s="2">
        <f>'PR-RAS'!D406</f>
        <v>0</v>
      </c>
      <c r="D401" s="2">
        <f>'PR-RAS'!E406</f>
        <v>0</v>
      </c>
      <c r="E401" s="2">
        <v>0</v>
      </c>
      <c r="F401" s="2">
        <v>0</v>
      </c>
      <c r="G401" s="3">
        <f t="shared" si="12"/>
        <v>0</v>
      </c>
      <c r="H401" s="3">
        <f t="shared" si="13"/>
        <v>0</v>
      </c>
      <c r="I401" s="11">
        <v>0</v>
      </c>
      <c r="J401" s="4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2.75" customHeight="1">
      <c r="A402" s="10">
        <v>151</v>
      </c>
      <c r="B402" s="2">
        <v>401</v>
      </c>
      <c r="C402" s="2">
        <f>'PR-RAS'!D407</f>
        <v>0</v>
      </c>
      <c r="D402" s="2">
        <f>'PR-RAS'!E407</f>
        <v>0</v>
      </c>
      <c r="E402" s="2">
        <v>0</v>
      </c>
      <c r="F402" s="2">
        <v>0</v>
      </c>
      <c r="G402" s="3">
        <f t="shared" si="12"/>
        <v>0</v>
      </c>
      <c r="H402" s="3">
        <f t="shared" si="13"/>
        <v>0</v>
      </c>
      <c r="I402" s="11">
        <v>0</v>
      </c>
      <c r="J402" s="4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2.75" customHeight="1">
      <c r="A403" s="10">
        <v>151</v>
      </c>
      <c r="B403" s="2">
        <v>402</v>
      </c>
      <c r="C403" s="2">
        <f>'PR-RAS'!D408</f>
        <v>0</v>
      </c>
      <c r="D403" s="2">
        <f>'PR-RAS'!E408</f>
        <v>0</v>
      </c>
      <c r="E403" s="2">
        <v>0</v>
      </c>
      <c r="F403" s="2">
        <v>0</v>
      </c>
      <c r="G403" s="3">
        <f t="shared" si="12"/>
        <v>0</v>
      </c>
      <c r="H403" s="3">
        <f t="shared" si="13"/>
        <v>0</v>
      </c>
      <c r="I403" s="11">
        <v>0</v>
      </c>
      <c r="J403" s="4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2.75" customHeight="1">
      <c r="A404" s="10">
        <v>151</v>
      </c>
      <c r="B404" s="2">
        <v>403</v>
      </c>
      <c r="C404" s="2">
        <f>'PR-RAS'!D409</f>
        <v>0</v>
      </c>
      <c r="D404" s="2">
        <f>'PR-RAS'!E409</f>
        <v>0</v>
      </c>
      <c r="E404" s="2">
        <v>0</v>
      </c>
      <c r="F404" s="2">
        <v>0</v>
      </c>
      <c r="G404" s="3">
        <f t="shared" si="12"/>
        <v>0</v>
      </c>
      <c r="H404" s="3">
        <f t="shared" si="13"/>
        <v>0</v>
      </c>
      <c r="I404" s="11">
        <v>0</v>
      </c>
      <c r="J404" s="4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2.75" customHeight="1">
      <c r="A405" s="10">
        <v>151</v>
      </c>
      <c r="B405" s="2">
        <v>404</v>
      </c>
      <c r="C405" s="2">
        <f>'PR-RAS'!D410</f>
        <v>0</v>
      </c>
      <c r="D405" s="2">
        <f>'PR-RAS'!E410</f>
        <v>0</v>
      </c>
      <c r="E405" s="2">
        <v>0</v>
      </c>
      <c r="F405" s="2">
        <v>0</v>
      </c>
      <c r="G405" s="3">
        <f t="shared" si="12"/>
        <v>0</v>
      </c>
      <c r="H405" s="3">
        <f t="shared" si="13"/>
        <v>0</v>
      </c>
      <c r="I405" s="11">
        <v>0</v>
      </c>
      <c r="J405" s="4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2.75" customHeight="1">
      <c r="A406" s="10">
        <v>151</v>
      </c>
      <c r="B406" s="2">
        <v>405</v>
      </c>
      <c r="C406" s="2">
        <f>'PR-RAS'!D411</f>
        <v>0</v>
      </c>
      <c r="D406" s="2">
        <f>'PR-RAS'!E411</f>
        <v>0</v>
      </c>
      <c r="E406" s="2">
        <v>0</v>
      </c>
      <c r="F406" s="2">
        <v>0</v>
      </c>
      <c r="G406" s="3">
        <f t="shared" si="12"/>
        <v>0</v>
      </c>
      <c r="H406" s="3">
        <f t="shared" si="13"/>
        <v>0</v>
      </c>
      <c r="I406" s="11">
        <v>0</v>
      </c>
      <c r="J406" s="4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2.75" customHeight="1">
      <c r="A407" s="10">
        <v>151</v>
      </c>
      <c r="B407" s="2">
        <v>406</v>
      </c>
      <c r="C407" s="2">
        <f>'PR-RAS'!D412</f>
        <v>0</v>
      </c>
      <c r="D407" s="2">
        <f>'PR-RAS'!E412</f>
        <v>0</v>
      </c>
      <c r="E407" s="2">
        <v>0</v>
      </c>
      <c r="F407" s="2">
        <v>0</v>
      </c>
      <c r="G407" s="3">
        <f t="shared" si="12"/>
        <v>0</v>
      </c>
      <c r="H407" s="3">
        <f t="shared" si="13"/>
        <v>0</v>
      </c>
      <c r="I407" s="11">
        <v>0</v>
      </c>
      <c r="J407" s="4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2.75" customHeight="1">
      <c r="A408" s="10">
        <v>151</v>
      </c>
      <c r="B408" s="2">
        <v>407</v>
      </c>
      <c r="C408" s="2">
        <f>'PR-RAS'!D413</f>
        <v>0</v>
      </c>
      <c r="D408" s="2">
        <f>'PR-RAS'!E413</f>
        <v>0</v>
      </c>
      <c r="E408" s="2">
        <v>0</v>
      </c>
      <c r="F408" s="2">
        <v>0</v>
      </c>
      <c r="G408" s="3">
        <f t="shared" si="12"/>
        <v>0</v>
      </c>
      <c r="H408" s="3">
        <f t="shared" si="13"/>
        <v>0</v>
      </c>
      <c r="I408" s="11">
        <v>0</v>
      </c>
      <c r="J408" s="4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2.75" customHeight="1">
      <c r="A409" s="10">
        <v>151</v>
      </c>
      <c r="B409" s="2">
        <v>408</v>
      </c>
      <c r="C409" s="2">
        <f>'PR-RAS'!D414</f>
        <v>0</v>
      </c>
      <c r="D409" s="2">
        <f>'PR-RAS'!E414</f>
        <v>0</v>
      </c>
      <c r="E409" s="2">
        <v>0</v>
      </c>
      <c r="F409" s="2">
        <v>0</v>
      </c>
      <c r="G409" s="3">
        <f t="shared" si="12"/>
        <v>0</v>
      </c>
      <c r="H409" s="3">
        <f t="shared" si="13"/>
        <v>0</v>
      </c>
      <c r="I409" s="11">
        <v>0</v>
      </c>
      <c r="J409" s="4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2.75" customHeight="1">
      <c r="A410" s="10">
        <v>151</v>
      </c>
      <c r="B410" s="2">
        <v>409</v>
      </c>
      <c r="C410" s="2">
        <f>'PR-RAS'!D415</f>
        <v>0</v>
      </c>
      <c r="D410" s="2">
        <f>'PR-RAS'!E415</f>
        <v>0</v>
      </c>
      <c r="E410" s="2">
        <v>0</v>
      </c>
      <c r="F410" s="2">
        <v>0</v>
      </c>
      <c r="G410" s="3">
        <f t="shared" si="12"/>
        <v>0</v>
      </c>
      <c r="H410" s="3">
        <f t="shared" si="13"/>
        <v>0</v>
      </c>
      <c r="I410" s="11">
        <v>0</v>
      </c>
      <c r="J410" s="4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2.75" customHeight="1">
      <c r="A411" s="10">
        <v>151</v>
      </c>
      <c r="B411" s="2">
        <v>410</v>
      </c>
      <c r="C411" s="2">
        <f>'PR-RAS'!D416</f>
        <v>0</v>
      </c>
      <c r="D411" s="2">
        <f>'PR-RAS'!E416</f>
        <v>0</v>
      </c>
      <c r="E411" s="2">
        <v>0</v>
      </c>
      <c r="F411" s="2">
        <v>0</v>
      </c>
      <c r="G411" s="3">
        <f t="shared" si="12"/>
        <v>0</v>
      </c>
      <c r="H411" s="3">
        <f t="shared" si="13"/>
        <v>0</v>
      </c>
      <c r="I411" s="11">
        <v>0</v>
      </c>
      <c r="J411" s="4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2.75" customHeight="1">
      <c r="A412" s="10">
        <v>151</v>
      </c>
      <c r="B412" s="2">
        <v>411</v>
      </c>
      <c r="C412" s="2">
        <f>'PR-RAS'!D417</f>
        <v>0</v>
      </c>
      <c r="D412" s="2">
        <f>'PR-RAS'!E417</f>
        <v>0</v>
      </c>
      <c r="E412" s="2">
        <v>0</v>
      </c>
      <c r="F412" s="2">
        <v>0</v>
      </c>
      <c r="G412" s="3">
        <f t="shared" si="12"/>
        <v>0</v>
      </c>
      <c r="H412" s="3">
        <f t="shared" si="13"/>
        <v>0</v>
      </c>
      <c r="I412" s="11">
        <v>0</v>
      </c>
      <c r="J412" s="4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2.75" customHeight="1">
      <c r="A413" s="10">
        <v>151</v>
      </c>
      <c r="B413" s="2">
        <v>412</v>
      </c>
      <c r="C413" s="2">
        <f>'PR-RAS'!D418</f>
        <v>7462.5</v>
      </c>
      <c r="D413" s="2">
        <f>'PR-RAS'!E418</f>
        <v>179477.50999999998</v>
      </c>
      <c r="E413" s="2">
        <v>0</v>
      </c>
      <c r="F413" s="2">
        <v>0</v>
      </c>
      <c r="G413" s="3">
        <f t="shared" si="12"/>
        <v>150964.01823999998</v>
      </c>
      <c r="H413" s="3">
        <f t="shared" si="13"/>
        <v>0.9900000000197906</v>
      </c>
      <c r="I413" s="11">
        <v>0</v>
      </c>
      <c r="J413" s="4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2.75" customHeight="1">
      <c r="A414" s="10">
        <v>151</v>
      </c>
      <c r="B414" s="2">
        <v>413</v>
      </c>
      <c r="C414" s="2">
        <f>'PR-RAS'!D419</f>
        <v>0</v>
      </c>
      <c r="D414" s="2">
        <f>'PR-RAS'!E419</f>
        <v>0</v>
      </c>
      <c r="E414" s="2">
        <v>0</v>
      </c>
      <c r="F414" s="2">
        <v>0</v>
      </c>
      <c r="G414" s="3">
        <f t="shared" si="12"/>
        <v>0</v>
      </c>
      <c r="H414" s="3">
        <f t="shared" si="13"/>
        <v>0</v>
      </c>
      <c r="I414" s="11">
        <v>0</v>
      </c>
      <c r="J414" s="4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2.75" customHeight="1">
      <c r="A415" s="10">
        <v>151</v>
      </c>
      <c r="B415" s="2">
        <v>414</v>
      </c>
      <c r="C415" s="2">
        <f>'PR-RAS'!D420</f>
        <v>754466.86</v>
      </c>
      <c r="D415" s="2">
        <f>'PR-RAS'!E420</f>
        <v>1140048.8600000001</v>
      </c>
      <c r="E415" s="2">
        <v>0</v>
      </c>
      <c r="F415" s="2">
        <v>0</v>
      </c>
      <c r="G415" s="3">
        <f t="shared" si="12"/>
        <v>1256309.73612</v>
      </c>
      <c r="H415" s="3">
        <f t="shared" si="13"/>
        <v>0.27999999991152436</v>
      </c>
      <c r="I415" s="11">
        <v>0</v>
      </c>
      <c r="J415" s="4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2.75" customHeight="1">
      <c r="A416" s="10">
        <v>151</v>
      </c>
      <c r="B416" s="2">
        <v>415</v>
      </c>
      <c r="C416" s="2">
        <f>'PR-RAS'!D421</f>
        <v>2953.83</v>
      </c>
      <c r="D416" s="2">
        <f>'PR-RAS'!E421</f>
        <v>0</v>
      </c>
      <c r="E416" s="2">
        <v>0</v>
      </c>
      <c r="F416" s="2">
        <v>0</v>
      </c>
      <c r="G416" s="3">
        <f t="shared" si="12"/>
        <v>1225.8394499999999</v>
      </c>
      <c r="H416" s="3">
        <f t="shared" si="13"/>
        <v>0.17000000000007276</v>
      </c>
      <c r="I416" s="11">
        <v>0</v>
      </c>
      <c r="J416" s="4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2.75" customHeight="1">
      <c r="A417" s="10">
        <v>151</v>
      </c>
      <c r="B417" s="2">
        <v>416</v>
      </c>
      <c r="C417" s="2">
        <f>'PR-RAS'!D422</f>
        <v>960671.38</v>
      </c>
      <c r="D417" s="2">
        <f>'PR-RAS'!E422</f>
        <v>1015400.1800000002</v>
      </c>
      <c r="E417" s="2">
        <v>0</v>
      </c>
      <c r="F417" s="2">
        <v>0</v>
      </c>
      <c r="G417" s="3">
        <f t="shared" si="12"/>
        <v>1244452.2438400001</v>
      </c>
      <c r="H417" s="3">
        <f t="shared" si="13"/>
        <v>0.56000000017229468</v>
      </c>
      <c r="I417" s="11">
        <v>0</v>
      </c>
      <c r="J417" s="4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2.75" customHeight="1">
      <c r="A418" s="10">
        <v>151</v>
      </c>
      <c r="B418" s="2">
        <v>417</v>
      </c>
      <c r="C418" s="2">
        <f>'PR-RAS'!D423</f>
        <v>896130.1399999999</v>
      </c>
      <c r="D418" s="2">
        <f>'PR-RAS'!E423</f>
        <v>715514.79</v>
      </c>
      <c r="E418" s="2">
        <v>0</v>
      </c>
      <c r="F418" s="2">
        <v>0</v>
      </c>
      <c r="G418" s="3">
        <f t="shared" si="12"/>
        <v>970425.60323999985</v>
      </c>
      <c r="H418" s="3">
        <f t="shared" si="13"/>
        <v>0.34999999986030161</v>
      </c>
      <c r="I418" s="11">
        <v>0</v>
      </c>
      <c r="J418" s="4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2.75" customHeight="1">
      <c r="A419" s="10">
        <v>151</v>
      </c>
      <c r="B419" s="2">
        <v>418</v>
      </c>
      <c r="C419" s="2">
        <f>'PR-RAS'!D424</f>
        <v>64541.240000000107</v>
      </c>
      <c r="D419" s="2">
        <f>'PR-RAS'!E424</f>
        <v>299885.39000000013</v>
      </c>
      <c r="E419" s="2">
        <v>0</v>
      </c>
      <c r="F419" s="2">
        <v>0</v>
      </c>
      <c r="G419" s="3">
        <f t="shared" si="12"/>
        <v>277682.42436000012</v>
      </c>
      <c r="H419" s="3">
        <f t="shared" si="13"/>
        <v>0.63000000023748726</v>
      </c>
      <c r="I419" s="11">
        <v>0</v>
      </c>
      <c r="J419" s="4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2.75" customHeight="1">
      <c r="A420" s="10">
        <v>151</v>
      </c>
      <c r="B420" s="2">
        <v>419</v>
      </c>
      <c r="C420" s="2">
        <f>'PR-RAS'!D425</f>
        <v>0</v>
      </c>
      <c r="D420" s="2">
        <f>'PR-RAS'!E425</f>
        <v>0</v>
      </c>
      <c r="E420" s="2">
        <v>0</v>
      </c>
      <c r="F420" s="2">
        <v>0</v>
      </c>
      <c r="G420" s="3">
        <f t="shared" si="12"/>
        <v>0</v>
      </c>
      <c r="H420" s="3">
        <f t="shared" si="13"/>
        <v>0</v>
      </c>
      <c r="I420" s="11">
        <v>0</v>
      </c>
      <c r="J420" s="4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2.75" customHeight="1">
      <c r="A421" s="10">
        <v>151</v>
      </c>
      <c r="B421" s="2">
        <v>420</v>
      </c>
      <c r="C421" s="2">
        <f>'PR-RAS'!D426</f>
        <v>0</v>
      </c>
      <c r="D421" s="2">
        <f>'PR-RAS'!E426</f>
        <v>0</v>
      </c>
      <c r="E421" s="2">
        <v>0</v>
      </c>
      <c r="F421" s="2">
        <v>0</v>
      </c>
      <c r="G421" s="3">
        <f t="shared" si="12"/>
        <v>0</v>
      </c>
      <c r="H421" s="3">
        <f t="shared" si="13"/>
        <v>0</v>
      </c>
      <c r="I421" s="11">
        <v>0</v>
      </c>
      <c r="J421" s="4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2.75" customHeight="1">
      <c r="A422" s="10">
        <v>151</v>
      </c>
      <c r="B422" s="2">
        <v>421</v>
      </c>
      <c r="C422" s="2">
        <f>'PR-RAS'!D427</f>
        <v>161683.42000000004</v>
      </c>
      <c r="D422" s="2">
        <f>'PR-RAS'!E427</f>
        <v>620261.9800000001</v>
      </c>
      <c r="E422" s="2">
        <v>0</v>
      </c>
      <c r="F422" s="2">
        <v>0</v>
      </c>
      <c r="G422" s="3">
        <f t="shared" si="12"/>
        <v>590329.30698000011</v>
      </c>
      <c r="H422" s="3">
        <f t="shared" si="13"/>
        <v>0.43999999994412065</v>
      </c>
      <c r="I422" s="11">
        <v>0</v>
      </c>
      <c r="J422" s="4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2.75" customHeight="1">
      <c r="A423" s="10">
        <v>151</v>
      </c>
      <c r="B423" s="2">
        <v>422</v>
      </c>
      <c r="C423" s="2">
        <f>'PR-RAS'!D428</f>
        <v>443834.14</v>
      </c>
      <c r="D423" s="2">
        <f>'PR-RAS'!E428</f>
        <v>0</v>
      </c>
      <c r="E423" s="2">
        <v>0</v>
      </c>
      <c r="F423" s="2">
        <v>0</v>
      </c>
      <c r="G423" s="3">
        <f t="shared" si="12"/>
        <v>187298.00708000001</v>
      </c>
      <c r="H423" s="3">
        <f t="shared" si="13"/>
        <v>0.14000000001396984</v>
      </c>
      <c r="I423" s="11">
        <v>0</v>
      </c>
      <c r="J423" s="4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2.75" customHeight="1">
      <c r="A424" s="10">
        <v>151</v>
      </c>
      <c r="B424" s="2">
        <v>423</v>
      </c>
      <c r="C424" s="2">
        <f>'PR-RAS'!D430</f>
        <v>0</v>
      </c>
      <c r="D424" s="2">
        <f>'PR-RAS'!E430</f>
        <v>0</v>
      </c>
      <c r="E424" s="2">
        <v>0</v>
      </c>
      <c r="F424" s="2">
        <v>0</v>
      </c>
      <c r="G424" s="3">
        <f t="shared" si="12"/>
        <v>0</v>
      </c>
      <c r="H424" s="3">
        <f t="shared" si="13"/>
        <v>0</v>
      </c>
      <c r="I424" s="11">
        <v>0</v>
      </c>
      <c r="J424" s="4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2.75" customHeight="1">
      <c r="A425" s="10">
        <v>151</v>
      </c>
      <c r="B425" s="2">
        <v>424</v>
      </c>
      <c r="C425" s="2">
        <f>'PR-RAS'!D431</f>
        <v>0</v>
      </c>
      <c r="D425" s="2">
        <f>'PR-RAS'!E431</f>
        <v>0</v>
      </c>
      <c r="E425" s="2">
        <v>0</v>
      </c>
      <c r="F425" s="2">
        <v>0</v>
      </c>
      <c r="G425" s="3">
        <f t="shared" si="12"/>
        <v>0</v>
      </c>
      <c r="H425" s="3">
        <f t="shared" si="13"/>
        <v>0</v>
      </c>
      <c r="I425" s="11">
        <v>0</v>
      </c>
      <c r="J425" s="4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2.75" customHeight="1">
      <c r="A426" s="10">
        <v>151</v>
      </c>
      <c r="B426" s="2">
        <v>425</v>
      </c>
      <c r="C426" s="2">
        <f>'PR-RAS'!D432</f>
        <v>0</v>
      </c>
      <c r="D426" s="2">
        <f>'PR-RAS'!E432</f>
        <v>0</v>
      </c>
      <c r="E426" s="2">
        <v>0</v>
      </c>
      <c r="F426" s="2">
        <v>0</v>
      </c>
      <c r="G426" s="3">
        <f t="shared" si="12"/>
        <v>0</v>
      </c>
      <c r="H426" s="3">
        <f t="shared" si="13"/>
        <v>0</v>
      </c>
      <c r="I426" s="11">
        <v>0</v>
      </c>
      <c r="J426" s="4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2.75" customHeight="1">
      <c r="A427" s="10">
        <v>151</v>
      </c>
      <c r="B427" s="2">
        <v>426</v>
      </c>
      <c r="C427" s="2">
        <f>'PR-RAS'!D433</f>
        <v>0</v>
      </c>
      <c r="D427" s="2">
        <f>'PR-RAS'!E433</f>
        <v>0</v>
      </c>
      <c r="E427" s="2">
        <v>0</v>
      </c>
      <c r="F427" s="2">
        <v>0</v>
      </c>
      <c r="G427" s="3">
        <f t="shared" si="12"/>
        <v>0</v>
      </c>
      <c r="H427" s="3">
        <f t="shared" si="13"/>
        <v>0</v>
      </c>
      <c r="I427" s="11">
        <v>0</v>
      </c>
      <c r="J427" s="4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2.75" customHeight="1">
      <c r="A428" s="10">
        <v>151</v>
      </c>
      <c r="B428" s="2">
        <v>427</v>
      </c>
      <c r="C428" s="2">
        <f>'PR-RAS'!D434</f>
        <v>0</v>
      </c>
      <c r="D428" s="2">
        <f>'PR-RAS'!E434</f>
        <v>0</v>
      </c>
      <c r="E428" s="2">
        <v>0</v>
      </c>
      <c r="F428" s="2">
        <v>0</v>
      </c>
      <c r="G428" s="3">
        <f t="shared" si="12"/>
        <v>0</v>
      </c>
      <c r="H428" s="3">
        <f t="shared" si="13"/>
        <v>0</v>
      </c>
      <c r="I428" s="11">
        <v>0</v>
      </c>
      <c r="J428" s="4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2.75" customHeight="1">
      <c r="A429" s="10">
        <v>151</v>
      </c>
      <c r="B429" s="2">
        <v>428</v>
      </c>
      <c r="C429" s="2">
        <f>'PR-RAS'!D435</f>
        <v>0</v>
      </c>
      <c r="D429" s="2">
        <f>'PR-RAS'!E435</f>
        <v>0</v>
      </c>
      <c r="E429" s="2">
        <v>0</v>
      </c>
      <c r="F429" s="2">
        <v>0</v>
      </c>
      <c r="G429" s="3">
        <f t="shared" si="12"/>
        <v>0</v>
      </c>
      <c r="H429" s="3">
        <f t="shared" si="13"/>
        <v>0</v>
      </c>
      <c r="I429" s="11">
        <v>0</v>
      </c>
      <c r="J429" s="4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2.75" customHeight="1">
      <c r="A430" s="10">
        <v>151</v>
      </c>
      <c r="B430" s="2">
        <v>429</v>
      </c>
      <c r="C430" s="2">
        <f>'PR-RAS'!D436</f>
        <v>0</v>
      </c>
      <c r="D430" s="2">
        <f>'PR-RAS'!E436</f>
        <v>0</v>
      </c>
      <c r="E430" s="2">
        <v>0</v>
      </c>
      <c r="F430" s="2">
        <v>0</v>
      </c>
      <c r="G430" s="3">
        <f t="shared" si="12"/>
        <v>0</v>
      </c>
      <c r="H430" s="3">
        <f t="shared" si="13"/>
        <v>0</v>
      </c>
      <c r="I430" s="11">
        <v>0</v>
      </c>
      <c r="J430" s="4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2.75" customHeight="1">
      <c r="A431" s="10">
        <v>151</v>
      </c>
      <c r="B431" s="2">
        <v>430</v>
      </c>
      <c r="C431" s="2">
        <f>'PR-RAS'!D437</f>
        <v>0</v>
      </c>
      <c r="D431" s="2">
        <f>'PR-RAS'!E437</f>
        <v>0</v>
      </c>
      <c r="E431" s="2">
        <v>0</v>
      </c>
      <c r="F431" s="2">
        <v>0</v>
      </c>
      <c r="G431" s="3">
        <f t="shared" si="12"/>
        <v>0</v>
      </c>
      <c r="H431" s="3">
        <f t="shared" si="13"/>
        <v>0</v>
      </c>
      <c r="I431" s="11">
        <v>0</v>
      </c>
      <c r="J431" s="4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2.75" customHeight="1">
      <c r="A432" s="10">
        <v>151</v>
      </c>
      <c r="B432" s="2">
        <v>431</v>
      </c>
      <c r="C432" s="2">
        <f>'PR-RAS'!D438</f>
        <v>0</v>
      </c>
      <c r="D432" s="2">
        <f>'PR-RAS'!E438</f>
        <v>0</v>
      </c>
      <c r="E432" s="2">
        <v>0</v>
      </c>
      <c r="F432" s="2">
        <v>0</v>
      </c>
      <c r="G432" s="3">
        <f t="shared" si="12"/>
        <v>0</v>
      </c>
      <c r="H432" s="3">
        <f t="shared" si="13"/>
        <v>0</v>
      </c>
      <c r="I432" s="11">
        <v>0</v>
      </c>
      <c r="J432" s="4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2.75" customHeight="1">
      <c r="A433" s="10">
        <v>151</v>
      </c>
      <c r="B433" s="2">
        <v>432</v>
      </c>
      <c r="C433" s="2">
        <f>'PR-RAS'!D439</f>
        <v>0</v>
      </c>
      <c r="D433" s="2">
        <f>'PR-RAS'!E439</f>
        <v>0</v>
      </c>
      <c r="E433" s="2">
        <v>0</v>
      </c>
      <c r="F433" s="2">
        <v>0</v>
      </c>
      <c r="G433" s="3">
        <f t="shared" si="12"/>
        <v>0</v>
      </c>
      <c r="H433" s="3">
        <f t="shared" si="13"/>
        <v>0</v>
      </c>
      <c r="I433" s="11">
        <v>0</v>
      </c>
      <c r="J433" s="4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2.75" customHeight="1">
      <c r="A434" s="10">
        <v>151</v>
      </c>
      <c r="B434" s="2">
        <v>433</v>
      </c>
      <c r="C434" s="2">
        <f>'PR-RAS'!D440</f>
        <v>0</v>
      </c>
      <c r="D434" s="2">
        <f>'PR-RAS'!E440</f>
        <v>0</v>
      </c>
      <c r="E434" s="2">
        <v>0</v>
      </c>
      <c r="F434" s="2">
        <v>0</v>
      </c>
      <c r="G434" s="3">
        <f t="shared" si="12"/>
        <v>0</v>
      </c>
      <c r="H434" s="3">
        <f t="shared" si="13"/>
        <v>0</v>
      </c>
      <c r="I434" s="11">
        <v>0</v>
      </c>
      <c r="J434" s="4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2.75" customHeight="1">
      <c r="A435" s="10">
        <v>151</v>
      </c>
      <c r="B435" s="2">
        <v>434</v>
      </c>
      <c r="C435" s="2">
        <f>'PR-RAS'!D441</f>
        <v>0</v>
      </c>
      <c r="D435" s="2">
        <f>'PR-RAS'!E441</f>
        <v>0</v>
      </c>
      <c r="E435" s="2">
        <v>0</v>
      </c>
      <c r="F435" s="2">
        <v>0</v>
      </c>
      <c r="G435" s="3">
        <f t="shared" si="12"/>
        <v>0</v>
      </c>
      <c r="H435" s="3">
        <f t="shared" si="13"/>
        <v>0</v>
      </c>
      <c r="I435" s="11">
        <v>0</v>
      </c>
      <c r="J435" s="4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2.75" customHeight="1">
      <c r="A436" s="10">
        <v>151</v>
      </c>
      <c r="B436" s="2">
        <v>435</v>
      </c>
      <c r="C436" s="2">
        <f>'PR-RAS'!D442</f>
        <v>0</v>
      </c>
      <c r="D436" s="2">
        <f>'PR-RAS'!E442</f>
        <v>0</v>
      </c>
      <c r="E436" s="2">
        <v>0</v>
      </c>
      <c r="F436" s="2">
        <v>0</v>
      </c>
      <c r="G436" s="3">
        <f t="shared" si="12"/>
        <v>0</v>
      </c>
      <c r="H436" s="3">
        <f t="shared" si="13"/>
        <v>0</v>
      </c>
      <c r="I436" s="11">
        <v>0</v>
      </c>
      <c r="J436" s="4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2.75" customHeight="1">
      <c r="A437" s="10">
        <v>151</v>
      </c>
      <c r="B437" s="2">
        <v>436</v>
      </c>
      <c r="C437" s="2">
        <f>'PR-RAS'!D443</f>
        <v>0</v>
      </c>
      <c r="D437" s="2">
        <f>'PR-RAS'!E443</f>
        <v>0</v>
      </c>
      <c r="E437" s="2">
        <v>0</v>
      </c>
      <c r="F437" s="2">
        <v>0</v>
      </c>
      <c r="G437" s="3">
        <f t="shared" si="12"/>
        <v>0</v>
      </c>
      <c r="H437" s="3">
        <f t="shared" si="13"/>
        <v>0</v>
      </c>
      <c r="I437" s="11">
        <v>0</v>
      </c>
      <c r="J437" s="4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2.75" customHeight="1">
      <c r="A438" s="10">
        <v>151</v>
      </c>
      <c r="B438" s="2">
        <v>437</v>
      </c>
      <c r="C438" s="2">
        <f>'PR-RAS'!D444</f>
        <v>0</v>
      </c>
      <c r="D438" s="2">
        <f>'PR-RAS'!E444</f>
        <v>0</v>
      </c>
      <c r="E438" s="2">
        <v>0</v>
      </c>
      <c r="F438" s="2">
        <v>0</v>
      </c>
      <c r="G438" s="3">
        <f t="shared" si="12"/>
        <v>0</v>
      </c>
      <c r="H438" s="3">
        <f t="shared" si="13"/>
        <v>0</v>
      </c>
      <c r="I438" s="11">
        <v>0</v>
      </c>
      <c r="J438" s="4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2.75" customHeight="1">
      <c r="A439" s="10">
        <v>151</v>
      </c>
      <c r="B439" s="2">
        <v>438</v>
      </c>
      <c r="C439" s="2">
        <f>'PR-RAS'!D445</f>
        <v>0</v>
      </c>
      <c r="D439" s="2">
        <f>'PR-RAS'!E445</f>
        <v>0</v>
      </c>
      <c r="E439" s="2">
        <v>0</v>
      </c>
      <c r="F439" s="2">
        <v>0</v>
      </c>
      <c r="G439" s="3">
        <f t="shared" si="12"/>
        <v>0</v>
      </c>
      <c r="H439" s="3">
        <f t="shared" si="13"/>
        <v>0</v>
      </c>
      <c r="I439" s="11">
        <v>0</v>
      </c>
      <c r="J439" s="4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2.75" customHeight="1">
      <c r="A440" s="10">
        <v>151</v>
      </c>
      <c r="B440" s="2">
        <v>439</v>
      </c>
      <c r="C440" s="2">
        <f>'PR-RAS'!D446</f>
        <v>0</v>
      </c>
      <c r="D440" s="2">
        <f>'PR-RAS'!E446</f>
        <v>0</v>
      </c>
      <c r="E440" s="2">
        <v>0</v>
      </c>
      <c r="F440" s="2">
        <v>0</v>
      </c>
      <c r="G440" s="3">
        <f t="shared" si="12"/>
        <v>0</v>
      </c>
      <c r="H440" s="3">
        <f t="shared" si="13"/>
        <v>0</v>
      </c>
      <c r="I440" s="11">
        <v>0</v>
      </c>
      <c r="J440" s="4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2.75" customHeight="1">
      <c r="A441" s="10">
        <v>151</v>
      </c>
      <c r="B441" s="2">
        <v>440</v>
      </c>
      <c r="C441" s="2">
        <f>'PR-RAS'!D447</f>
        <v>0</v>
      </c>
      <c r="D441" s="2">
        <f>'PR-RAS'!E447</f>
        <v>0</v>
      </c>
      <c r="E441" s="2">
        <v>0</v>
      </c>
      <c r="F441" s="2">
        <v>0</v>
      </c>
      <c r="G441" s="3">
        <f t="shared" si="12"/>
        <v>0</v>
      </c>
      <c r="H441" s="3">
        <f t="shared" si="13"/>
        <v>0</v>
      </c>
      <c r="I441" s="11">
        <v>0</v>
      </c>
      <c r="J441" s="4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2.75" customHeight="1">
      <c r="A442" s="10">
        <v>151</v>
      </c>
      <c r="B442" s="2">
        <v>441</v>
      </c>
      <c r="C442" s="2">
        <f>'PR-RAS'!D448</f>
        <v>0</v>
      </c>
      <c r="D442" s="2">
        <f>'PR-RAS'!E448</f>
        <v>0</v>
      </c>
      <c r="E442" s="2">
        <v>0</v>
      </c>
      <c r="F442" s="2">
        <v>0</v>
      </c>
      <c r="G442" s="3">
        <f t="shared" si="12"/>
        <v>0</v>
      </c>
      <c r="H442" s="3">
        <f t="shared" si="13"/>
        <v>0</v>
      </c>
      <c r="I442" s="11">
        <v>0</v>
      </c>
      <c r="J442" s="4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2.75" customHeight="1">
      <c r="A443" s="10">
        <v>151</v>
      </c>
      <c r="B443" s="2">
        <v>442</v>
      </c>
      <c r="C443" s="2">
        <f>'PR-RAS'!D449</f>
        <v>0</v>
      </c>
      <c r="D443" s="2">
        <f>'PR-RAS'!E449</f>
        <v>0</v>
      </c>
      <c r="E443" s="2">
        <v>0</v>
      </c>
      <c r="F443" s="2">
        <v>0</v>
      </c>
      <c r="G443" s="3">
        <f t="shared" si="12"/>
        <v>0</v>
      </c>
      <c r="H443" s="3">
        <f t="shared" si="13"/>
        <v>0</v>
      </c>
      <c r="I443" s="11">
        <v>0</v>
      </c>
      <c r="J443" s="4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2.75" customHeight="1">
      <c r="A444" s="10">
        <v>151</v>
      </c>
      <c r="B444" s="2">
        <v>443</v>
      </c>
      <c r="C444" s="2">
        <f>'PR-RAS'!D450</f>
        <v>0</v>
      </c>
      <c r="D444" s="2">
        <f>'PR-RAS'!E450</f>
        <v>0</v>
      </c>
      <c r="E444" s="2">
        <v>0</v>
      </c>
      <c r="F444" s="2">
        <v>0</v>
      </c>
      <c r="G444" s="3">
        <f t="shared" si="12"/>
        <v>0</v>
      </c>
      <c r="H444" s="3">
        <f t="shared" si="13"/>
        <v>0</v>
      </c>
      <c r="I444" s="11">
        <v>0</v>
      </c>
      <c r="J444" s="4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2.75" customHeight="1">
      <c r="A445" s="10">
        <v>151</v>
      </c>
      <c r="B445" s="2">
        <v>444</v>
      </c>
      <c r="C445" s="2">
        <f>'PR-RAS'!D451</f>
        <v>0</v>
      </c>
      <c r="D445" s="2">
        <f>'PR-RAS'!E451</f>
        <v>0</v>
      </c>
      <c r="E445" s="2">
        <v>0</v>
      </c>
      <c r="F445" s="2">
        <v>0</v>
      </c>
      <c r="G445" s="3">
        <f t="shared" si="12"/>
        <v>0</v>
      </c>
      <c r="H445" s="3">
        <f t="shared" si="13"/>
        <v>0</v>
      </c>
      <c r="I445" s="11">
        <v>0</v>
      </c>
      <c r="J445" s="4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2.75" customHeight="1">
      <c r="A446" s="10">
        <v>151</v>
      </c>
      <c r="B446" s="2">
        <v>445</v>
      </c>
      <c r="C446" s="2">
        <f>'PR-RAS'!D452</f>
        <v>0</v>
      </c>
      <c r="D446" s="2">
        <f>'PR-RAS'!E452</f>
        <v>0</v>
      </c>
      <c r="E446" s="2">
        <v>0</v>
      </c>
      <c r="F446" s="2">
        <v>0</v>
      </c>
      <c r="G446" s="3">
        <f t="shared" si="12"/>
        <v>0</v>
      </c>
      <c r="H446" s="3">
        <f t="shared" si="13"/>
        <v>0</v>
      </c>
      <c r="I446" s="11">
        <v>0</v>
      </c>
      <c r="J446" s="4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2.75" customHeight="1">
      <c r="A447" s="10">
        <v>151</v>
      </c>
      <c r="B447" s="2">
        <v>446</v>
      </c>
      <c r="C447" s="2">
        <f>'PR-RAS'!D453</f>
        <v>0</v>
      </c>
      <c r="D447" s="2">
        <f>'PR-RAS'!E453</f>
        <v>0</v>
      </c>
      <c r="E447" s="2">
        <v>0</v>
      </c>
      <c r="F447" s="2">
        <v>0</v>
      </c>
      <c r="G447" s="3">
        <f t="shared" si="12"/>
        <v>0</v>
      </c>
      <c r="H447" s="3">
        <f t="shared" si="13"/>
        <v>0</v>
      </c>
      <c r="I447" s="11">
        <v>0</v>
      </c>
      <c r="J447" s="4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2.75" customHeight="1">
      <c r="A448" s="10">
        <v>151</v>
      </c>
      <c r="B448" s="2">
        <v>447</v>
      </c>
      <c r="C448" s="2">
        <f>'PR-RAS'!D454</f>
        <v>0</v>
      </c>
      <c r="D448" s="2">
        <f>'PR-RAS'!E454</f>
        <v>0</v>
      </c>
      <c r="E448" s="2">
        <v>0</v>
      </c>
      <c r="F448" s="2">
        <v>0</v>
      </c>
      <c r="G448" s="3">
        <f t="shared" si="12"/>
        <v>0</v>
      </c>
      <c r="H448" s="3">
        <f t="shared" si="13"/>
        <v>0</v>
      </c>
      <c r="I448" s="11">
        <v>0</v>
      </c>
      <c r="J448" s="4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2.75" customHeight="1">
      <c r="A449" s="10">
        <v>151</v>
      </c>
      <c r="B449" s="2">
        <v>448</v>
      </c>
      <c r="C449" s="2">
        <f>'PR-RAS'!D455</f>
        <v>0</v>
      </c>
      <c r="D449" s="2">
        <f>'PR-RAS'!E455</f>
        <v>0</v>
      </c>
      <c r="E449" s="2">
        <v>0</v>
      </c>
      <c r="F449" s="2">
        <v>0</v>
      </c>
      <c r="G449" s="3">
        <f t="shared" si="12"/>
        <v>0</v>
      </c>
      <c r="H449" s="3">
        <f t="shared" si="13"/>
        <v>0</v>
      </c>
      <c r="I449" s="11">
        <v>0</v>
      </c>
      <c r="J449" s="4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2.75" customHeight="1">
      <c r="A450" s="10">
        <v>151</v>
      </c>
      <c r="B450" s="2">
        <v>449</v>
      </c>
      <c r="C450" s="2">
        <f>'PR-RAS'!D456</f>
        <v>0</v>
      </c>
      <c r="D450" s="2">
        <f>'PR-RAS'!E456</f>
        <v>0</v>
      </c>
      <c r="E450" s="2">
        <v>0</v>
      </c>
      <c r="F450" s="2">
        <v>0</v>
      </c>
      <c r="G450" s="3">
        <f t="shared" si="12"/>
        <v>0</v>
      </c>
      <c r="H450" s="3">
        <f t="shared" si="13"/>
        <v>0</v>
      </c>
      <c r="I450" s="11">
        <v>0</v>
      </c>
      <c r="J450" s="4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2.75" customHeight="1">
      <c r="A451" s="10">
        <v>151</v>
      </c>
      <c r="B451" s="2">
        <v>450</v>
      </c>
      <c r="C451" s="2">
        <f>'PR-RAS'!D457</f>
        <v>0</v>
      </c>
      <c r="D451" s="2">
        <f>'PR-RAS'!E457</f>
        <v>0</v>
      </c>
      <c r="E451" s="2">
        <v>0</v>
      </c>
      <c r="F451" s="2">
        <v>0</v>
      </c>
      <c r="G451" s="3">
        <f t="shared" si="12"/>
        <v>0</v>
      </c>
      <c r="H451" s="3">
        <f t="shared" si="13"/>
        <v>0</v>
      </c>
      <c r="I451" s="11">
        <v>0</v>
      </c>
      <c r="J451" s="4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2.75" customHeight="1">
      <c r="A452" s="10">
        <v>151</v>
      </c>
      <c r="B452" s="2">
        <v>451</v>
      </c>
      <c r="C452" s="2">
        <f>'PR-RAS'!D458</f>
        <v>0</v>
      </c>
      <c r="D452" s="2">
        <f>'PR-RAS'!E458</f>
        <v>0</v>
      </c>
      <c r="E452" s="2">
        <v>0</v>
      </c>
      <c r="F452" s="2">
        <v>0</v>
      </c>
      <c r="G452" s="3">
        <f t="shared" si="12"/>
        <v>0</v>
      </c>
      <c r="H452" s="3">
        <f t="shared" si="13"/>
        <v>0</v>
      </c>
      <c r="I452" s="11">
        <v>0</v>
      </c>
      <c r="J452" s="4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2.75" customHeight="1">
      <c r="A453" s="10">
        <v>151</v>
      </c>
      <c r="B453" s="2">
        <v>452</v>
      </c>
      <c r="C453" s="2">
        <f>'PR-RAS'!D459</f>
        <v>0</v>
      </c>
      <c r="D453" s="2">
        <f>'PR-RAS'!E459</f>
        <v>0</v>
      </c>
      <c r="E453" s="2">
        <v>0</v>
      </c>
      <c r="F453" s="2">
        <v>0</v>
      </c>
      <c r="G453" s="3">
        <f t="shared" si="12"/>
        <v>0</v>
      </c>
      <c r="H453" s="3">
        <f t="shared" si="13"/>
        <v>0</v>
      </c>
      <c r="I453" s="11">
        <v>0</v>
      </c>
      <c r="J453" s="4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2.75" customHeight="1">
      <c r="A454" s="10">
        <v>151</v>
      </c>
      <c r="B454" s="2">
        <v>453</v>
      </c>
      <c r="C454" s="2">
        <f>'PR-RAS'!D460</f>
        <v>0</v>
      </c>
      <c r="D454" s="2">
        <f>'PR-RAS'!E460</f>
        <v>0</v>
      </c>
      <c r="E454" s="2">
        <v>0</v>
      </c>
      <c r="F454" s="2">
        <v>0</v>
      </c>
      <c r="G454" s="3">
        <f t="shared" si="12"/>
        <v>0</v>
      </c>
      <c r="H454" s="3">
        <f t="shared" si="13"/>
        <v>0</v>
      </c>
      <c r="I454" s="11">
        <v>0</v>
      </c>
      <c r="J454" s="4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2.75" customHeight="1">
      <c r="A455" s="10">
        <v>151</v>
      </c>
      <c r="B455" s="2">
        <v>454</v>
      </c>
      <c r="C455" s="2">
        <f>'PR-RAS'!D461</f>
        <v>0</v>
      </c>
      <c r="D455" s="2">
        <f>'PR-RAS'!E461</f>
        <v>0</v>
      </c>
      <c r="E455" s="2">
        <v>0</v>
      </c>
      <c r="F455" s="2">
        <v>0</v>
      </c>
      <c r="G455" s="3">
        <f t="shared" si="12"/>
        <v>0</v>
      </c>
      <c r="H455" s="3">
        <f t="shared" si="13"/>
        <v>0</v>
      </c>
      <c r="I455" s="11">
        <v>0</v>
      </c>
      <c r="J455" s="4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2.75" customHeight="1">
      <c r="A456" s="10">
        <v>151</v>
      </c>
      <c r="B456" s="2">
        <v>455</v>
      </c>
      <c r="C456" s="2">
        <f>'PR-RAS'!D462</f>
        <v>0</v>
      </c>
      <c r="D456" s="2">
        <f>'PR-RAS'!E462</f>
        <v>0</v>
      </c>
      <c r="E456" s="2">
        <v>0</v>
      </c>
      <c r="F456" s="2">
        <v>0</v>
      </c>
      <c r="G456" s="3">
        <f t="shared" si="12"/>
        <v>0</v>
      </c>
      <c r="H456" s="3">
        <f t="shared" si="13"/>
        <v>0</v>
      </c>
      <c r="I456" s="11">
        <v>0</v>
      </c>
      <c r="J456" s="4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2.75" customHeight="1">
      <c r="A457" s="10">
        <v>151</v>
      </c>
      <c r="B457" s="2">
        <v>456</v>
      </c>
      <c r="C457" s="2">
        <f>'PR-RAS'!D463</f>
        <v>0</v>
      </c>
      <c r="D457" s="2">
        <f>'PR-RAS'!E463</f>
        <v>0</v>
      </c>
      <c r="E457" s="2">
        <v>0</v>
      </c>
      <c r="F457" s="2">
        <v>0</v>
      </c>
      <c r="G457" s="3">
        <f t="shared" si="12"/>
        <v>0</v>
      </c>
      <c r="H457" s="3">
        <f t="shared" si="13"/>
        <v>0</v>
      </c>
      <c r="I457" s="11">
        <v>0</v>
      </c>
      <c r="J457" s="4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2.75" customHeight="1">
      <c r="A458" s="10">
        <v>151</v>
      </c>
      <c r="B458" s="2">
        <v>457</v>
      </c>
      <c r="C458" s="2">
        <f>'PR-RAS'!D464</f>
        <v>0</v>
      </c>
      <c r="D458" s="2">
        <f>'PR-RAS'!E464</f>
        <v>0</v>
      </c>
      <c r="E458" s="2">
        <v>0</v>
      </c>
      <c r="F458" s="2">
        <v>0</v>
      </c>
      <c r="G458" s="3">
        <f t="shared" si="12"/>
        <v>0</v>
      </c>
      <c r="H458" s="3">
        <f t="shared" si="13"/>
        <v>0</v>
      </c>
      <c r="I458" s="11">
        <v>0</v>
      </c>
      <c r="J458" s="4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2.75" customHeight="1">
      <c r="A459" s="10">
        <v>151</v>
      </c>
      <c r="B459" s="2">
        <v>458</v>
      </c>
      <c r="C459" s="2">
        <f>'PR-RAS'!D465</f>
        <v>0</v>
      </c>
      <c r="D459" s="2">
        <f>'PR-RAS'!E465</f>
        <v>0</v>
      </c>
      <c r="E459" s="2">
        <v>0</v>
      </c>
      <c r="F459" s="2">
        <v>0</v>
      </c>
      <c r="G459" s="3">
        <f t="shared" si="12"/>
        <v>0</v>
      </c>
      <c r="H459" s="3">
        <f t="shared" si="13"/>
        <v>0</v>
      </c>
      <c r="I459" s="11">
        <v>0</v>
      </c>
      <c r="J459" s="4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2.75" customHeight="1">
      <c r="A460" s="10">
        <v>151</v>
      </c>
      <c r="B460" s="2">
        <v>459</v>
      </c>
      <c r="C460" s="2">
        <f>'PR-RAS'!D466</f>
        <v>0</v>
      </c>
      <c r="D460" s="2">
        <f>'PR-RAS'!E466</f>
        <v>0</v>
      </c>
      <c r="E460" s="2">
        <v>0</v>
      </c>
      <c r="F460" s="2">
        <v>0</v>
      </c>
      <c r="G460" s="3">
        <f t="shared" si="12"/>
        <v>0</v>
      </c>
      <c r="H460" s="3">
        <f t="shared" si="13"/>
        <v>0</v>
      </c>
      <c r="I460" s="11">
        <v>0</v>
      </c>
      <c r="J460" s="4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2.75" customHeight="1">
      <c r="A461" s="10">
        <v>151</v>
      </c>
      <c r="B461" s="2">
        <v>460</v>
      </c>
      <c r="C461" s="2">
        <f>'PR-RAS'!D467</f>
        <v>0</v>
      </c>
      <c r="D461" s="2">
        <f>'PR-RAS'!E467</f>
        <v>0</v>
      </c>
      <c r="E461" s="2">
        <v>0</v>
      </c>
      <c r="F461" s="2">
        <v>0</v>
      </c>
      <c r="G461" s="3">
        <f t="shared" si="12"/>
        <v>0</v>
      </c>
      <c r="H461" s="3">
        <f t="shared" si="13"/>
        <v>0</v>
      </c>
      <c r="I461" s="11">
        <v>0</v>
      </c>
      <c r="J461" s="4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2.75" customHeight="1">
      <c r="A462" s="10">
        <v>151</v>
      </c>
      <c r="B462" s="2">
        <v>461</v>
      </c>
      <c r="C462" s="2">
        <f>'PR-RAS'!D468</f>
        <v>0</v>
      </c>
      <c r="D462" s="2">
        <f>'PR-RAS'!E468</f>
        <v>0</v>
      </c>
      <c r="E462" s="2">
        <v>0</v>
      </c>
      <c r="F462" s="2">
        <v>0</v>
      </c>
      <c r="G462" s="3">
        <f t="shared" si="12"/>
        <v>0</v>
      </c>
      <c r="H462" s="3">
        <f t="shared" si="13"/>
        <v>0</v>
      </c>
      <c r="I462" s="11">
        <v>0</v>
      </c>
      <c r="J462" s="4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2.75" customHeight="1">
      <c r="A463" s="10">
        <v>151</v>
      </c>
      <c r="B463" s="2">
        <v>462</v>
      </c>
      <c r="C463" s="2">
        <f>'PR-RAS'!D469</f>
        <v>0</v>
      </c>
      <c r="D463" s="2">
        <f>'PR-RAS'!E469</f>
        <v>0</v>
      </c>
      <c r="E463" s="2">
        <v>0</v>
      </c>
      <c r="F463" s="2">
        <v>0</v>
      </c>
      <c r="G463" s="3">
        <f t="shared" si="12"/>
        <v>0</v>
      </c>
      <c r="H463" s="3">
        <f t="shared" si="13"/>
        <v>0</v>
      </c>
      <c r="I463" s="11">
        <v>0</v>
      </c>
      <c r="J463" s="4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2.75" customHeight="1">
      <c r="A464" s="10">
        <v>151</v>
      </c>
      <c r="B464" s="2">
        <v>463</v>
      </c>
      <c r="C464" s="2">
        <f>'PR-RAS'!D470</f>
        <v>0</v>
      </c>
      <c r="D464" s="2">
        <f>'PR-RAS'!E470</f>
        <v>0</v>
      </c>
      <c r="E464" s="2">
        <v>0</v>
      </c>
      <c r="F464" s="2">
        <v>0</v>
      </c>
      <c r="G464" s="3">
        <f t="shared" si="12"/>
        <v>0</v>
      </c>
      <c r="H464" s="3">
        <f t="shared" si="13"/>
        <v>0</v>
      </c>
      <c r="I464" s="11">
        <v>0</v>
      </c>
      <c r="J464" s="4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2.75" customHeight="1">
      <c r="A465" s="10">
        <v>151</v>
      </c>
      <c r="B465" s="2">
        <v>464</v>
      </c>
      <c r="C465" s="2">
        <f>'PR-RAS'!D471</f>
        <v>0</v>
      </c>
      <c r="D465" s="2">
        <f>'PR-RAS'!E471</f>
        <v>0</v>
      </c>
      <c r="E465" s="2">
        <v>0</v>
      </c>
      <c r="F465" s="2">
        <v>0</v>
      </c>
      <c r="G465" s="3">
        <f t="shared" si="12"/>
        <v>0</v>
      </c>
      <c r="H465" s="3">
        <f t="shared" si="13"/>
        <v>0</v>
      </c>
      <c r="I465" s="11">
        <v>0</v>
      </c>
      <c r="J465" s="4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2.75" customHeight="1">
      <c r="A466" s="10">
        <v>151</v>
      </c>
      <c r="B466" s="2">
        <v>465</v>
      </c>
      <c r="C466" s="2">
        <f>'PR-RAS'!D472</f>
        <v>0</v>
      </c>
      <c r="D466" s="2">
        <f>'PR-RAS'!E472</f>
        <v>0</v>
      </c>
      <c r="E466" s="2">
        <v>0</v>
      </c>
      <c r="F466" s="2">
        <v>0</v>
      </c>
      <c r="G466" s="3">
        <f t="shared" si="12"/>
        <v>0</v>
      </c>
      <c r="H466" s="3">
        <f t="shared" si="13"/>
        <v>0</v>
      </c>
      <c r="I466" s="11">
        <v>0</v>
      </c>
      <c r="J466" s="4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2.75" customHeight="1">
      <c r="A467" s="10">
        <v>151</v>
      </c>
      <c r="B467" s="2">
        <v>466</v>
      </c>
      <c r="C467" s="2">
        <f>'PR-RAS'!D473</f>
        <v>0</v>
      </c>
      <c r="D467" s="2">
        <f>'PR-RAS'!E473</f>
        <v>0</v>
      </c>
      <c r="E467" s="2">
        <v>0</v>
      </c>
      <c r="F467" s="2">
        <v>0</v>
      </c>
      <c r="G467" s="3">
        <f t="shared" si="12"/>
        <v>0</v>
      </c>
      <c r="H467" s="3">
        <f t="shared" si="13"/>
        <v>0</v>
      </c>
      <c r="I467" s="11">
        <v>0</v>
      </c>
      <c r="J467" s="4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2.75" customHeight="1">
      <c r="A468" s="10">
        <v>151</v>
      </c>
      <c r="B468" s="2">
        <v>467</v>
      </c>
      <c r="C468" s="2">
        <f>'PR-RAS'!D474</f>
        <v>0</v>
      </c>
      <c r="D468" s="2">
        <f>'PR-RAS'!E474</f>
        <v>0</v>
      </c>
      <c r="E468" s="2">
        <v>0</v>
      </c>
      <c r="F468" s="2">
        <v>0</v>
      </c>
      <c r="G468" s="3">
        <f t="shared" si="12"/>
        <v>0</v>
      </c>
      <c r="H468" s="3">
        <f t="shared" si="13"/>
        <v>0</v>
      </c>
      <c r="I468" s="11">
        <v>0</v>
      </c>
      <c r="J468" s="4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2.75" customHeight="1">
      <c r="A469" s="10">
        <v>151</v>
      </c>
      <c r="B469" s="2">
        <v>468</v>
      </c>
      <c r="C469" s="2">
        <f>'PR-RAS'!D475</f>
        <v>0</v>
      </c>
      <c r="D469" s="2">
        <f>'PR-RAS'!E475</f>
        <v>0</v>
      </c>
      <c r="E469" s="2">
        <v>0</v>
      </c>
      <c r="F469" s="2">
        <v>0</v>
      </c>
      <c r="G469" s="3">
        <f t="shared" si="12"/>
        <v>0</v>
      </c>
      <c r="H469" s="3">
        <f t="shared" si="13"/>
        <v>0</v>
      </c>
      <c r="I469" s="11">
        <v>0</v>
      </c>
      <c r="J469" s="4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2.75" customHeight="1">
      <c r="A470" s="10">
        <v>151</v>
      </c>
      <c r="B470" s="2">
        <v>469</v>
      </c>
      <c r="C470" s="2">
        <f>'PR-RAS'!D476</f>
        <v>0</v>
      </c>
      <c r="D470" s="2">
        <f>'PR-RAS'!E476</f>
        <v>0</v>
      </c>
      <c r="E470" s="2">
        <v>0</v>
      </c>
      <c r="F470" s="2">
        <v>0</v>
      </c>
      <c r="G470" s="3">
        <f t="shared" si="12"/>
        <v>0</v>
      </c>
      <c r="H470" s="3">
        <f t="shared" si="13"/>
        <v>0</v>
      </c>
      <c r="I470" s="11">
        <v>0</v>
      </c>
      <c r="J470" s="4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2.75" customHeight="1">
      <c r="A471" s="10">
        <v>151</v>
      </c>
      <c r="B471" s="2">
        <v>470</v>
      </c>
      <c r="C471" s="2">
        <f>'PR-RAS'!D477</f>
        <v>0</v>
      </c>
      <c r="D471" s="2">
        <f>'PR-RAS'!E477</f>
        <v>0</v>
      </c>
      <c r="E471" s="2">
        <v>0</v>
      </c>
      <c r="F471" s="2">
        <v>0</v>
      </c>
      <c r="G471" s="3">
        <f t="shared" si="12"/>
        <v>0</v>
      </c>
      <c r="H471" s="3">
        <f t="shared" si="13"/>
        <v>0</v>
      </c>
      <c r="I471" s="11">
        <v>0</v>
      </c>
      <c r="J471" s="4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2.75" customHeight="1">
      <c r="A472" s="10">
        <v>151</v>
      </c>
      <c r="B472" s="2">
        <v>471</v>
      </c>
      <c r="C472" s="2">
        <f>'PR-RAS'!D478</f>
        <v>0</v>
      </c>
      <c r="D472" s="2">
        <f>'PR-RAS'!E478</f>
        <v>0</v>
      </c>
      <c r="E472" s="2">
        <v>0</v>
      </c>
      <c r="F472" s="2">
        <v>0</v>
      </c>
      <c r="G472" s="3">
        <f t="shared" si="12"/>
        <v>0</v>
      </c>
      <c r="H472" s="3">
        <f t="shared" si="13"/>
        <v>0</v>
      </c>
      <c r="I472" s="11">
        <v>0</v>
      </c>
      <c r="J472" s="4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2.75" customHeight="1">
      <c r="A473" s="10">
        <v>151</v>
      </c>
      <c r="B473" s="2">
        <v>472</v>
      </c>
      <c r="C473" s="2">
        <f>'PR-RAS'!D479</f>
        <v>0</v>
      </c>
      <c r="D473" s="2">
        <f>'PR-RAS'!E479</f>
        <v>0</v>
      </c>
      <c r="E473" s="2">
        <v>0</v>
      </c>
      <c r="F473" s="2">
        <v>0</v>
      </c>
      <c r="G473" s="3">
        <f t="shared" si="12"/>
        <v>0</v>
      </c>
      <c r="H473" s="3">
        <f t="shared" si="13"/>
        <v>0</v>
      </c>
      <c r="I473" s="11">
        <v>0</v>
      </c>
      <c r="J473" s="4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2.75" customHeight="1">
      <c r="A474" s="10">
        <v>151</v>
      </c>
      <c r="B474" s="2">
        <v>473</v>
      </c>
      <c r="C474" s="2">
        <f>'PR-RAS'!D480</f>
        <v>0</v>
      </c>
      <c r="D474" s="2">
        <f>'PR-RAS'!E480</f>
        <v>0</v>
      </c>
      <c r="E474" s="2">
        <v>0</v>
      </c>
      <c r="F474" s="2">
        <v>0</v>
      </c>
      <c r="G474" s="3">
        <f t="shared" si="12"/>
        <v>0</v>
      </c>
      <c r="H474" s="3">
        <f t="shared" si="13"/>
        <v>0</v>
      </c>
      <c r="I474" s="11">
        <v>0</v>
      </c>
      <c r="J474" s="4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2.75" customHeight="1">
      <c r="A475" s="10">
        <v>151</v>
      </c>
      <c r="B475" s="2">
        <v>474</v>
      </c>
      <c r="C475" s="2">
        <f>'PR-RAS'!D481</f>
        <v>0</v>
      </c>
      <c r="D475" s="2">
        <f>'PR-RAS'!E481</f>
        <v>0</v>
      </c>
      <c r="E475" s="2">
        <v>0</v>
      </c>
      <c r="F475" s="2">
        <v>0</v>
      </c>
      <c r="G475" s="3">
        <f t="shared" si="12"/>
        <v>0</v>
      </c>
      <c r="H475" s="3">
        <f t="shared" si="13"/>
        <v>0</v>
      </c>
      <c r="I475" s="11">
        <v>0</v>
      </c>
      <c r="J475" s="4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2.75" customHeight="1">
      <c r="A476" s="10">
        <v>151</v>
      </c>
      <c r="B476" s="2">
        <v>475</v>
      </c>
      <c r="C476" s="2">
        <f>'PR-RAS'!D482</f>
        <v>0</v>
      </c>
      <c r="D476" s="2">
        <f>'PR-RAS'!E482</f>
        <v>0</v>
      </c>
      <c r="E476" s="2">
        <v>0</v>
      </c>
      <c r="F476" s="2">
        <v>0</v>
      </c>
      <c r="G476" s="3">
        <f t="shared" si="12"/>
        <v>0</v>
      </c>
      <c r="H476" s="3">
        <f t="shared" si="13"/>
        <v>0</v>
      </c>
      <c r="I476" s="11">
        <v>0</v>
      </c>
      <c r="J476" s="4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2.75" customHeight="1">
      <c r="A477" s="10">
        <v>151</v>
      </c>
      <c r="B477" s="2">
        <v>476</v>
      </c>
      <c r="C477" s="2">
        <f>'PR-RAS'!D483</f>
        <v>0</v>
      </c>
      <c r="D477" s="2">
        <f>'PR-RAS'!E483</f>
        <v>0</v>
      </c>
      <c r="E477" s="2">
        <v>0</v>
      </c>
      <c r="F477" s="2">
        <v>0</v>
      </c>
      <c r="G477" s="3">
        <f t="shared" si="12"/>
        <v>0</v>
      </c>
      <c r="H477" s="3">
        <f t="shared" si="13"/>
        <v>0</v>
      </c>
      <c r="I477" s="11">
        <v>0</v>
      </c>
      <c r="J477" s="4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2.75" customHeight="1">
      <c r="A478" s="10">
        <v>151</v>
      </c>
      <c r="B478" s="2">
        <v>477</v>
      </c>
      <c r="C478" s="2">
        <f>'PR-RAS'!D484</f>
        <v>0</v>
      </c>
      <c r="D478" s="2">
        <f>'PR-RAS'!E484</f>
        <v>0</v>
      </c>
      <c r="E478" s="2">
        <v>0</v>
      </c>
      <c r="F478" s="2">
        <v>0</v>
      </c>
      <c r="G478" s="3">
        <f t="shared" si="12"/>
        <v>0</v>
      </c>
      <c r="H478" s="3">
        <f t="shared" si="13"/>
        <v>0</v>
      </c>
      <c r="I478" s="11">
        <v>0</v>
      </c>
      <c r="J478" s="4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2.75" customHeight="1">
      <c r="A479" s="10">
        <v>151</v>
      </c>
      <c r="B479" s="2">
        <v>478</v>
      </c>
      <c r="C479" s="2">
        <f>'PR-RAS'!D485</f>
        <v>0</v>
      </c>
      <c r="D479" s="2">
        <f>'PR-RAS'!E485</f>
        <v>0</v>
      </c>
      <c r="E479" s="2">
        <v>0</v>
      </c>
      <c r="F479" s="2">
        <v>0</v>
      </c>
      <c r="G479" s="3">
        <f t="shared" si="12"/>
        <v>0</v>
      </c>
      <c r="H479" s="3">
        <f t="shared" si="13"/>
        <v>0</v>
      </c>
      <c r="I479" s="11">
        <v>0</v>
      </c>
      <c r="J479" s="4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2.75" customHeight="1">
      <c r="A480" s="10">
        <v>151</v>
      </c>
      <c r="B480" s="2">
        <v>479</v>
      </c>
      <c r="C480" s="2">
        <f>'PR-RAS'!D486</f>
        <v>0</v>
      </c>
      <c r="D480" s="2">
        <f>'PR-RAS'!E486</f>
        <v>0</v>
      </c>
      <c r="E480" s="2">
        <v>0</v>
      </c>
      <c r="F480" s="2">
        <v>0</v>
      </c>
      <c r="G480" s="3">
        <f t="shared" si="12"/>
        <v>0</v>
      </c>
      <c r="H480" s="3">
        <f t="shared" si="13"/>
        <v>0</v>
      </c>
      <c r="I480" s="11">
        <v>0</v>
      </c>
      <c r="J480" s="4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2.75" customHeight="1">
      <c r="A481" s="10">
        <v>151</v>
      </c>
      <c r="B481" s="2">
        <v>480</v>
      </c>
      <c r="C481" s="2">
        <f>'PR-RAS'!D487</f>
        <v>0</v>
      </c>
      <c r="D481" s="2">
        <f>'PR-RAS'!E487</f>
        <v>0</v>
      </c>
      <c r="E481" s="2">
        <v>0</v>
      </c>
      <c r="F481" s="2">
        <v>0</v>
      </c>
      <c r="G481" s="3">
        <f t="shared" si="12"/>
        <v>0</v>
      </c>
      <c r="H481" s="3">
        <f t="shared" si="13"/>
        <v>0</v>
      </c>
      <c r="I481" s="11">
        <v>0</v>
      </c>
      <c r="J481" s="4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2.75" customHeight="1">
      <c r="A482" s="10">
        <v>151</v>
      </c>
      <c r="B482" s="2">
        <v>481</v>
      </c>
      <c r="C482" s="2">
        <f>'PR-RAS'!D488</f>
        <v>0</v>
      </c>
      <c r="D482" s="2">
        <f>'PR-RAS'!E488</f>
        <v>0</v>
      </c>
      <c r="E482" s="2">
        <v>0</v>
      </c>
      <c r="F482" s="2">
        <v>0</v>
      </c>
      <c r="G482" s="3">
        <f t="shared" si="12"/>
        <v>0</v>
      </c>
      <c r="H482" s="3">
        <f t="shared" si="13"/>
        <v>0</v>
      </c>
      <c r="I482" s="11">
        <v>0</v>
      </c>
      <c r="J482" s="4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2.75" customHeight="1">
      <c r="A483" s="10">
        <v>151</v>
      </c>
      <c r="B483" s="2">
        <v>482</v>
      </c>
      <c r="C483" s="2">
        <f>'PR-RAS'!D489</f>
        <v>0</v>
      </c>
      <c r="D483" s="2">
        <f>'PR-RAS'!E489</f>
        <v>0</v>
      </c>
      <c r="E483" s="2">
        <v>0</v>
      </c>
      <c r="F483" s="2">
        <v>0</v>
      </c>
      <c r="G483" s="3">
        <f t="shared" si="12"/>
        <v>0</v>
      </c>
      <c r="H483" s="3">
        <f t="shared" si="13"/>
        <v>0</v>
      </c>
      <c r="I483" s="11">
        <v>0</v>
      </c>
      <c r="J483" s="4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2.75" customHeight="1">
      <c r="A484" s="10">
        <v>151</v>
      </c>
      <c r="B484" s="2">
        <v>483</v>
      </c>
      <c r="C484" s="2">
        <f>'PR-RAS'!D490</f>
        <v>0</v>
      </c>
      <c r="D484" s="2">
        <f>'PR-RAS'!E490</f>
        <v>0</v>
      </c>
      <c r="E484" s="2">
        <v>0</v>
      </c>
      <c r="F484" s="2">
        <v>0</v>
      </c>
      <c r="G484" s="3">
        <f t="shared" si="12"/>
        <v>0</v>
      </c>
      <c r="H484" s="3">
        <f t="shared" si="13"/>
        <v>0</v>
      </c>
      <c r="I484" s="11">
        <v>0</v>
      </c>
      <c r="J484" s="4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2.75" customHeight="1">
      <c r="A485" s="10">
        <v>151</v>
      </c>
      <c r="B485" s="2">
        <v>484</v>
      </c>
      <c r="C485" s="2">
        <f>'PR-RAS'!D491</f>
        <v>0</v>
      </c>
      <c r="D485" s="2">
        <f>'PR-RAS'!E491</f>
        <v>0</v>
      </c>
      <c r="E485" s="2">
        <v>0</v>
      </c>
      <c r="F485" s="2">
        <v>0</v>
      </c>
      <c r="G485" s="3">
        <f t="shared" si="12"/>
        <v>0</v>
      </c>
      <c r="H485" s="3">
        <f t="shared" si="13"/>
        <v>0</v>
      </c>
      <c r="I485" s="11">
        <v>0</v>
      </c>
      <c r="J485" s="4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2.75" customHeight="1">
      <c r="A486" s="10">
        <v>151</v>
      </c>
      <c r="B486" s="2">
        <v>485</v>
      </c>
      <c r="C486" s="2">
        <f>'PR-RAS'!D492</f>
        <v>0</v>
      </c>
      <c r="D486" s="2">
        <f>'PR-RAS'!E492</f>
        <v>0</v>
      </c>
      <c r="E486" s="2">
        <v>0</v>
      </c>
      <c r="F486" s="2">
        <v>0</v>
      </c>
      <c r="G486" s="3">
        <f t="shared" si="12"/>
        <v>0</v>
      </c>
      <c r="H486" s="3">
        <f t="shared" si="13"/>
        <v>0</v>
      </c>
      <c r="I486" s="11">
        <v>0</v>
      </c>
      <c r="J486" s="4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2.75" customHeight="1">
      <c r="A487" s="10">
        <v>151</v>
      </c>
      <c r="B487" s="2">
        <v>486</v>
      </c>
      <c r="C487" s="2">
        <f>'PR-RAS'!D493</f>
        <v>0</v>
      </c>
      <c r="D487" s="2">
        <f>'PR-RAS'!E493</f>
        <v>0</v>
      </c>
      <c r="E487" s="2">
        <v>0</v>
      </c>
      <c r="F487" s="2">
        <v>0</v>
      </c>
      <c r="G487" s="3">
        <f t="shared" si="12"/>
        <v>0</v>
      </c>
      <c r="H487" s="3">
        <f t="shared" si="13"/>
        <v>0</v>
      </c>
      <c r="I487" s="11">
        <v>0</v>
      </c>
      <c r="J487" s="4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2.75" customHeight="1">
      <c r="A488" s="10">
        <v>151</v>
      </c>
      <c r="B488" s="2">
        <v>487</v>
      </c>
      <c r="C488" s="2">
        <f>'PR-RAS'!D494</f>
        <v>0</v>
      </c>
      <c r="D488" s="2">
        <f>'PR-RAS'!E494</f>
        <v>0</v>
      </c>
      <c r="E488" s="2">
        <v>0</v>
      </c>
      <c r="F488" s="2">
        <v>0</v>
      </c>
      <c r="G488" s="3">
        <f t="shared" si="12"/>
        <v>0</v>
      </c>
      <c r="H488" s="3">
        <f t="shared" si="13"/>
        <v>0</v>
      </c>
      <c r="I488" s="11">
        <v>0</v>
      </c>
      <c r="J488" s="4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2.75" customHeight="1">
      <c r="A489" s="10">
        <v>151</v>
      </c>
      <c r="B489" s="2">
        <v>488</v>
      </c>
      <c r="C489" s="2">
        <f>'PR-RAS'!D495</f>
        <v>0</v>
      </c>
      <c r="D489" s="2">
        <f>'PR-RAS'!E495</f>
        <v>0</v>
      </c>
      <c r="E489" s="2">
        <v>0</v>
      </c>
      <c r="F489" s="2">
        <v>0</v>
      </c>
      <c r="G489" s="3">
        <f t="shared" si="12"/>
        <v>0</v>
      </c>
      <c r="H489" s="3">
        <f t="shared" si="13"/>
        <v>0</v>
      </c>
      <c r="I489" s="11">
        <v>0</v>
      </c>
      <c r="J489" s="4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2.75" customHeight="1">
      <c r="A490" s="10">
        <v>151</v>
      </c>
      <c r="B490" s="2">
        <v>489</v>
      </c>
      <c r="C490" s="2">
        <f>'PR-RAS'!D496</f>
        <v>0</v>
      </c>
      <c r="D490" s="2">
        <f>'PR-RAS'!E496</f>
        <v>0</v>
      </c>
      <c r="E490" s="2">
        <v>0</v>
      </c>
      <c r="F490" s="2">
        <v>0</v>
      </c>
      <c r="G490" s="3">
        <f t="shared" si="12"/>
        <v>0</v>
      </c>
      <c r="H490" s="3">
        <f t="shared" si="13"/>
        <v>0</v>
      </c>
      <c r="I490" s="11">
        <v>0</v>
      </c>
      <c r="J490" s="4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2.75" customHeight="1">
      <c r="A491" s="10">
        <v>151</v>
      </c>
      <c r="B491" s="2">
        <v>490</v>
      </c>
      <c r="C491" s="2">
        <f>'PR-RAS'!D497</f>
        <v>0</v>
      </c>
      <c r="D491" s="2">
        <f>'PR-RAS'!E497</f>
        <v>0</v>
      </c>
      <c r="E491" s="2">
        <v>0</v>
      </c>
      <c r="F491" s="2">
        <v>0</v>
      </c>
      <c r="G491" s="3">
        <f t="shared" si="12"/>
        <v>0</v>
      </c>
      <c r="H491" s="3">
        <f t="shared" si="13"/>
        <v>0</v>
      </c>
      <c r="I491" s="11">
        <v>0</v>
      </c>
      <c r="J491" s="4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2.75" customHeight="1">
      <c r="A492" s="10">
        <v>151</v>
      </c>
      <c r="B492" s="2">
        <v>491</v>
      </c>
      <c r="C492" s="2">
        <f>'PR-RAS'!D498</f>
        <v>0</v>
      </c>
      <c r="D492" s="2">
        <f>'PR-RAS'!E498</f>
        <v>0</v>
      </c>
      <c r="E492" s="2">
        <v>0</v>
      </c>
      <c r="F492" s="2">
        <v>0</v>
      </c>
      <c r="G492" s="3">
        <f t="shared" si="12"/>
        <v>0</v>
      </c>
      <c r="H492" s="3">
        <f t="shared" si="13"/>
        <v>0</v>
      </c>
      <c r="I492" s="11">
        <v>0</v>
      </c>
      <c r="J492" s="4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2.75" customHeight="1">
      <c r="A493" s="10">
        <v>151</v>
      </c>
      <c r="B493" s="2">
        <v>492</v>
      </c>
      <c r="C493" s="2">
        <f>'PR-RAS'!D499</f>
        <v>0</v>
      </c>
      <c r="D493" s="2">
        <f>'PR-RAS'!E499</f>
        <v>0</v>
      </c>
      <c r="E493" s="2">
        <v>0</v>
      </c>
      <c r="F493" s="2">
        <v>0</v>
      </c>
      <c r="G493" s="3">
        <f t="shared" si="12"/>
        <v>0</v>
      </c>
      <c r="H493" s="3">
        <f t="shared" si="13"/>
        <v>0</v>
      </c>
      <c r="I493" s="11">
        <v>0</v>
      </c>
      <c r="J493" s="4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2.75" customHeight="1">
      <c r="A494" s="10">
        <v>151</v>
      </c>
      <c r="B494" s="2">
        <v>493</v>
      </c>
      <c r="C494" s="2">
        <f>'PR-RAS'!D500</f>
        <v>0</v>
      </c>
      <c r="D494" s="2">
        <f>'PR-RAS'!E500</f>
        <v>0</v>
      </c>
      <c r="E494" s="2">
        <v>0</v>
      </c>
      <c r="F494" s="2">
        <v>0</v>
      </c>
      <c r="G494" s="3">
        <f t="shared" si="12"/>
        <v>0</v>
      </c>
      <c r="H494" s="3">
        <f t="shared" si="13"/>
        <v>0</v>
      </c>
      <c r="I494" s="11">
        <v>0</v>
      </c>
      <c r="J494" s="4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2.75" customHeight="1">
      <c r="A495" s="10">
        <v>151</v>
      </c>
      <c r="B495" s="2">
        <v>494</v>
      </c>
      <c r="C495" s="2">
        <f>'PR-RAS'!D501</f>
        <v>0</v>
      </c>
      <c r="D495" s="2">
        <f>'PR-RAS'!E501</f>
        <v>0</v>
      </c>
      <c r="E495" s="2">
        <v>0</v>
      </c>
      <c r="F495" s="2">
        <v>0</v>
      </c>
      <c r="G495" s="3">
        <f t="shared" si="12"/>
        <v>0</v>
      </c>
      <c r="H495" s="3">
        <f t="shared" si="13"/>
        <v>0</v>
      </c>
      <c r="I495" s="11">
        <v>0</v>
      </c>
      <c r="J495" s="4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2.75" customHeight="1">
      <c r="A496" s="10">
        <v>151</v>
      </c>
      <c r="B496" s="2">
        <v>495</v>
      </c>
      <c r="C496" s="2">
        <f>'PR-RAS'!D502</f>
        <v>0</v>
      </c>
      <c r="D496" s="2">
        <f>'PR-RAS'!E502</f>
        <v>0</v>
      </c>
      <c r="E496" s="2">
        <v>0</v>
      </c>
      <c r="F496" s="2">
        <v>0</v>
      </c>
      <c r="G496" s="3">
        <f t="shared" si="12"/>
        <v>0</v>
      </c>
      <c r="H496" s="3">
        <f t="shared" si="13"/>
        <v>0</v>
      </c>
      <c r="I496" s="11">
        <v>0</v>
      </c>
      <c r="J496" s="4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2.75" customHeight="1">
      <c r="A497" s="10">
        <v>151</v>
      </c>
      <c r="B497" s="2">
        <v>496</v>
      </c>
      <c r="C497" s="2">
        <f>'PR-RAS'!D503</f>
        <v>0</v>
      </c>
      <c r="D497" s="2">
        <f>'PR-RAS'!E503</f>
        <v>0</v>
      </c>
      <c r="E497" s="2">
        <v>0</v>
      </c>
      <c r="F497" s="2">
        <v>0</v>
      </c>
      <c r="G497" s="3">
        <f t="shared" si="12"/>
        <v>0</v>
      </c>
      <c r="H497" s="3">
        <f t="shared" si="13"/>
        <v>0</v>
      </c>
      <c r="I497" s="11">
        <v>0</v>
      </c>
      <c r="J497" s="4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2.75" customHeight="1">
      <c r="A498" s="10">
        <v>151</v>
      </c>
      <c r="B498" s="2">
        <v>497</v>
      </c>
      <c r="C498" s="2">
        <f>'PR-RAS'!D504</f>
        <v>0</v>
      </c>
      <c r="D498" s="2">
        <f>'PR-RAS'!E504</f>
        <v>0</v>
      </c>
      <c r="E498" s="2">
        <v>0</v>
      </c>
      <c r="F498" s="2">
        <v>0</v>
      </c>
      <c r="G498" s="3">
        <f t="shared" si="12"/>
        <v>0</v>
      </c>
      <c r="H498" s="3">
        <f t="shared" si="13"/>
        <v>0</v>
      </c>
      <c r="I498" s="11">
        <v>0</v>
      </c>
      <c r="J498" s="4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2.75" customHeight="1">
      <c r="A499" s="10">
        <v>151</v>
      </c>
      <c r="B499" s="2">
        <v>498</v>
      </c>
      <c r="C499" s="2">
        <f>'PR-RAS'!D505</f>
        <v>0</v>
      </c>
      <c r="D499" s="2">
        <f>'PR-RAS'!E505</f>
        <v>0</v>
      </c>
      <c r="E499" s="2">
        <v>0</v>
      </c>
      <c r="F499" s="2">
        <v>0</v>
      </c>
      <c r="G499" s="3">
        <f t="shared" si="12"/>
        <v>0</v>
      </c>
      <c r="H499" s="3">
        <f t="shared" si="13"/>
        <v>0</v>
      </c>
      <c r="I499" s="11">
        <v>0</v>
      </c>
      <c r="J499" s="4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2.75" customHeight="1">
      <c r="A500" s="10">
        <v>151</v>
      </c>
      <c r="B500" s="2">
        <v>499</v>
      </c>
      <c r="C500" s="2">
        <f>'PR-RAS'!D506</f>
        <v>0</v>
      </c>
      <c r="D500" s="2">
        <f>'PR-RAS'!E506</f>
        <v>0</v>
      </c>
      <c r="E500" s="2">
        <v>0</v>
      </c>
      <c r="F500" s="2">
        <v>0</v>
      </c>
      <c r="G500" s="3">
        <f t="shared" si="12"/>
        <v>0</v>
      </c>
      <c r="H500" s="3">
        <f t="shared" si="13"/>
        <v>0</v>
      </c>
      <c r="I500" s="11">
        <v>0</v>
      </c>
      <c r="J500" s="4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2.75" customHeight="1">
      <c r="A501" s="10">
        <v>151</v>
      </c>
      <c r="B501" s="2">
        <v>500</v>
      </c>
      <c r="C501" s="2">
        <f>'PR-RAS'!D507</f>
        <v>0</v>
      </c>
      <c r="D501" s="2">
        <f>'PR-RAS'!E507</f>
        <v>0</v>
      </c>
      <c r="E501" s="2">
        <v>0</v>
      </c>
      <c r="F501" s="2">
        <v>0</v>
      </c>
      <c r="G501" s="3">
        <f t="shared" si="12"/>
        <v>0</v>
      </c>
      <c r="H501" s="3">
        <f t="shared" si="13"/>
        <v>0</v>
      </c>
      <c r="I501" s="11">
        <v>0</v>
      </c>
      <c r="J501" s="4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2.75" customHeight="1">
      <c r="A502" s="10">
        <v>151</v>
      </c>
      <c r="B502" s="2">
        <v>501</v>
      </c>
      <c r="C502" s="2">
        <f>'PR-RAS'!D508</f>
        <v>0</v>
      </c>
      <c r="D502" s="2">
        <f>'PR-RAS'!E508</f>
        <v>0</v>
      </c>
      <c r="E502" s="2">
        <v>0</v>
      </c>
      <c r="F502" s="2">
        <v>0</v>
      </c>
      <c r="G502" s="3">
        <f t="shared" si="12"/>
        <v>0</v>
      </c>
      <c r="H502" s="3">
        <f t="shared" si="13"/>
        <v>0</v>
      </c>
      <c r="I502" s="11">
        <v>0</v>
      </c>
      <c r="J502" s="4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2.75" customHeight="1">
      <c r="A503" s="10">
        <v>151</v>
      </c>
      <c r="B503" s="2">
        <v>502</v>
      </c>
      <c r="C503" s="2">
        <f>'PR-RAS'!D509</f>
        <v>0</v>
      </c>
      <c r="D503" s="2">
        <f>'PR-RAS'!E509</f>
        <v>0</v>
      </c>
      <c r="E503" s="2">
        <v>0</v>
      </c>
      <c r="F503" s="2">
        <v>0</v>
      </c>
      <c r="G503" s="3">
        <f t="shared" si="12"/>
        <v>0</v>
      </c>
      <c r="H503" s="3">
        <f t="shared" si="13"/>
        <v>0</v>
      </c>
      <c r="I503" s="11">
        <v>0</v>
      </c>
      <c r="J503" s="4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2.75" customHeight="1">
      <c r="A504" s="10">
        <v>151</v>
      </c>
      <c r="B504" s="2">
        <v>503</v>
      </c>
      <c r="C504" s="2">
        <f>'PR-RAS'!D510</f>
        <v>0</v>
      </c>
      <c r="D504" s="2">
        <f>'PR-RAS'!E510</f>
        <v>0</v>
      </c>
      <c r="E504" s="2">
        <v>0</v>
      </c>
      <c r="F504" s="2">
        <v>0</v>
      </c>
      <c r="G504" s="3">
        <f t="shared" si="12"/>
        <v>0</v>
      </c>
      <c r="H504" s="3">
        <f t="shared" si="13"/>
        <v>0</v>
      </c>
      <c r="I504" s="11">
        <v>0</v>
      </c>
      <c r="J504" s="4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2.75" customHeight="1">
      <c r="A505" s="10">
        <v>151</v>
      </c>
      <c r="B505" s="2">
        <v>504</v>
      </c>
      <c r="C505" s="2">
        <f>'PR-RAS'!D511</f>
        <v>0</v>
      </c>
      <c r="D505" s="2">
        <f>'PR-RAS'!E511</f>
        <v>0</v>
      </c>
      <c r="E505" s="2">
        <v>0</v>
      </c>
      <c r="F505" s="2">
        <v>0</v>
      </c>
      <c r="G505" s="3">
        <f t="shared" si="12"/>
        <v>0</v>
      </c>
      <c r="H505" s="3">
        <f t="shared" si="13"/>
        <v>0</v>
      </c>
      <c r="I505" s="11">
        <v>0</v>
      </c>
      <c r="J505" s="4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2.75" customHeight="1">
      <c r="A506" s="10">
        <v>151</v>
      </c>
      <c r="B506" s="2">
        <v>505</v>
      </c>
      <c r="C506" s="2">
        <f>'PR-RAS'!D512</f>
        <v>0</v>
      </c>
      <c r="D506" s="2">
        <f>'PR-RAS'!E512</f>
        <v>0</v>
      </c>
      <c r="E506" s="2">
        <v>0</v>
      </c>
      <c r="F506" s="2">
        <v>0</v>
      </c>
      <c r="G506" s="3">
        <f t="shared" si="12"/>
        <v>0</v>
      </c>
      <c r="H506" s="3">
        <f t="shared" si="13"/>
        <v>0</v>
      </c>
      <c r="I506" s="11">
        <v>0</v>
      </c>
      <c r="J506" s="4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2.75" customHeight="1">
      <c r="A507" s="10">
        <v>151</v>
      </c>
      <c r="B507" s="2">
        <v>506</v>
      </c>
      <c r="C507" s="2">
        <f>'PR-RAS'!D513</f>
        <v>0</v>
      </c>
      <c r="D507" s="2">
        <f>'PR-RAS'!E513</f>
        <v>0</v>
      </c>
      <c r="E507" s="2">
        <v>0</v>
      </c>
      <c r="F507" s="2">
        <v>0</v>
      </c>
      <c r="G507" s="3">
        <f t="shared" si="12"/>
        <v>0</v>
      </c>
      <c r="H507" s="3">
        <f t="shared" si="13"/>
        <v>0</v>
      </c>
      <c r="I507" s="11">
        <v>0</v>
      </c>
      <c r="J507" s="4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2.75" customHeight="1">
      <c r="A508" s="10">
        <v>151</v>
      </c>
      <c r="B508" s="2">
        <v>507</v>
      </c>
      <c r="C508" s="2">
        <f>'PR-RAS'!D514</f>
        <v>0</v>
      </c>
      <c r="D508" s="2">
        <f>'PR-RAS'!E514</f>
        <v>0</v>
      </c>
      <c r="E508" s="2">
        <v>0</v>
      </c>
      <c r="F508" s="2">
        <v>0</v>
      </c>
      <c r="G508" s="3">
        <f t="shared" si="12"/>
        <v>0</v>
      </c>
      <c r="H508" s="3">
        <f t="shared" si="13"/>
        <v>0</v>
      </c>
      <c r="I508" s="11">
        <v>0</v>
      </c>
      <c r="J508" s="4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2.75" customHeight="1">
      <c r="A509" s="10">
        <v>151</v>
      </c>
      <c r="B509" s="2">
        <v>508</v>
      </c>
      <c r="C509" s="2">
        <f>'PR-RAS'!D515</f>
        <v>0</v>
      </c>
      <c r="D509" s="2">
        <f>'PR-RAS'!E515</f>
        <v>0</v>
      </c>
      <c r="E509" s="2">
        <v>0</v>
      </c>
      <c r="F509" s="2">
        <v>0</v>
      </c>
      <c r="G509" s="3">
        <f t="shared" si="12"/>
        <v>0</v>
      </c>
      <c r="H509" s="3">
        <f t="shared" si="13"/>
        <v>0</v>
      </c>
      <c r="I509" s="11">
        <v>0</v>
      </c>
      <c r="J509" s="4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2.75" customHeight="1">
      <c r="A510" s="10">
        <v>151</v>
      </c>
      <c r="B510" s="2">
        <v>509</v>
      </c>
      <c r="C510" s="2">
        <f>'PR-RAS'!D516</f>
        <v>0</v>
      </c>
      <c r="D510" s="2">
        <f>'PR-RAS'!E516</f>
        <v>0</v>
      </c>
      <c r="E510" s="2">
        <v>0</v>
      </c>
      <c r="F510" s="2">
        <v>0</v>
      </c>
      <c r="G510" s="3">
        <f t="shared" si="12"/>
        <v>0</v>
      </c>
      <c r="H510" s="3">
        <f t="shared" si="13"/>
        <v>0</v>
      </c>
      <c r="I510" s="11">
        <v>0</v>
      </c>
      <c r="J510" s="4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2.75" customHeight="1">
      <c r="A511" s="10">
        <v>151</v>
      </c>
      <c r="B511" s="2">
        <v>510</v>
      </c>
      <c r="C511" s="2">
        <f>'PR-RAS'!D517</f>
        <v>0</v>
      </c>
      <c r="D511" s="2">
        <f>'PR-RAS'!E517</f>
        <v>0</v>
      </c>
      <c r="E511" s="2">
        <v>0</v>
      </c>
      <c r="F511" s="2">
        <v>0</v>
      </c>
      <c r="G511" s="3">
        <f t="shared" si="12"/>
        <v>0</v>
      </c>
      <c r="H511" s="3">
        <f t="shared" si="13"/>
        <v>0</v>
      </c>
      <c r="I511" s="11">
        <v>0</v>
      </c>
      <c r="J511" s="4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2.75" customHeight="1">
      <c r="A512" s="10">
        <v>151</v>
      </c>
      <c r="B512" s="2">
        <v>511</v>
      </c>
      <c r="C512" s="2">
        <f>'PR-RAS'!D518</f>
        <v>0</v>
      </c>
      <c r="D512" s="2">
        <f>'PR-RAS'!E518</f>
        <v>0</v>
      </c>
      <c r="E512" s="2">
        <v>0</v>
      </c>
      <c r="F512" s="2">
        <v>0</v>
      </c>
      <c r="G512" s="3">
        <f t="shared" si="12"/>
        <v>0</v>
      </c>
      <c r="H512" s="3">
        <f t="shared" si="13"/>
        <v>0</v>
      </c>
      <c r="I512" s="11">
        <v>0</v>
      </c>
      <c r="J512" s="4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2.75" customHeight="1">
      <c r="A513" s="10">
        <v>151</v>
      </c>
      <c r="B513" s="2">
        <v>512</v>
      </c>
      <c r="C513" s="2">
        <f>'PR-RAS'!D519</f>
        <v>0</v>
      </c>
      <c r="D513" s="2">
        <f>'PR-RAS'!E519</f>
        <v>0</v>
      </c>
      <c r="E513" s="2">
        <v>0</v>
      </c>
      <c r="F513" s="2">
        <v>0</v>
      </c>
      <c r="G513" s="3">
        <f t="shared" si="12"/>
        <v>0</v>
      </c>
      <c r="H513" s="3">
        <f t="shared" si="13"/>
        <v>0</v>
      </c>
      <c r="I513" s="11">
        <v>0</v>
      </c>
      <c r="J513" s="4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2.75" customHeight="1">
      <c r="A514" s="10">
        <v>151</v>
      </c>
      <c r="B514" s="2">
        <v>513</v>
      </c>
      <c r="C514" s="2">
        <f>'PR-RAS'!D520</f>
        <v>0</v>
      </c>
      <c r="D514" s="2">
        <f>'PR-RAS'!E520</f>
        <v>0</v>
      </c>
      <c r="E514" s="2">
        <v>0</v>
      </c>
      <c r="F514" s="2">
        <v>0</v>
      </c>
      <c r="G514" s="3">
        <f t="shared" si="12"/>
        <v>0</v>
      </c>
      <c r="H514" s="3">
        <f t="shared" si="13"/>
        <v>0</v>
      </c>
      <c r="I514" s="11">
        <v>0</v>
      </c>
      <c r="J514" s="4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2.75" customHeight="1">
      <c r="A515" s="10">
        <v>151</v>
      </c>
      <c r="B515" s="2">
        <v>514</v>
      </c>
      <c r="C515" s="2">
        <f>'PR-RAS'!D521</f>
        <v>0</v>
      </c>
      <c r="D515" s="2">
        <f>'PR-RAS'!E521</f>
        <v>0</v>
      </c>
      <c r="E515" s="2">
        <v>0</v>
      </c>
      <c r="F515" s="2">
        <v>0</v>
      </c>
      <c r="G515" s="3">
        <f t="shared" si="12"/>
        <v>0</v>
      </c>
      <c r="H515" s="3">
        <f t="shared" si="13"/>
        <v>0</v>
      </c>
      <c r="I515" s="11">
        <v>0</v>
      </c>
      <c r="J515" s="4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2.75" customHeight="1">
      <c r="A516" s="10">
        <v>151</v>
      </c>
      <c r="B516" s="2">
        <v>515</v>
      </c>
      <c r="C516" s="2">
        <f>'PR-RAS'!D522</f>
        <v>0</v>
      </c>
      <c r="D516" s="2">
        <f>'PR-RAS'!E522</f>
        <v>0</v>
      </c>
      <c r="E516" s="2">
        <v>0</v>
      </c>
      <c r="F516" s="2">
        <v>0</v>
      </c>
      <c r="G516" s="3">
        <f t="shared" si="12"/>
        <v>0</v>
      </c>
      <c r="H516" s="3">
        <f t="shared" si="13"/>
        <v>0</v>
      </c>
      <c r="I516" s="11">
        <v>0</v>
      </c>
      <c r="J516" s="4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2.75" customHeight="1">
      <c r="A517" s="10">
        <v>151</v>
      </c>
      <c r="B517" s="2">
        <v>516</v>
      </c>
      <c r="C517" s="2">
        <f>'PR-RAS'!D523</f>
        <v>0</v>
      </c>
      <c r="D517" s="2">
        <f>'PR-RAS'!E523</f>
        <v>0</v>
      </c>
      <c r="E517" s="2">
        <v>0</v>
      </c>
      <c r="F517" s="2">
        <v>0</v>
      </c>
      <c r="G517" s="3">
        <f t="shared" si="12"/>
        <v>0</v>
      </c>
      <c r="H517" s="3">
        <f t="shared" si="13"/>
        <v>0</v>
      </c>
      <c r="I517" s="11">
        <v>0</v>
      </c>
      <c r="J517" s="4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2.75" customHeight="1">
      <c r="A518" s="10">
        <v>151</v>
      </c>
      <c r="B518" s="2">
        <v>517</v>
      </c>
      <c r="C518" s="2">
        <f>'PR-RAS'!D524</f>
        <v>0</v>
      </c>
      <c r="D518" s="2">
        <f>'PR-RAS'!E524</f>
        <v>0</v>
      </c>
      <c r="E518" s="2">
        <v>0</v>
      </c>
      <c r="F518" s="2">
        <v>0</v>
      </c>
      <c r="G518" s="3">
        <f t="shared" si="12"/>
        <v>0</v>
      </c>
      <c r="H518" s="3">
        <f t="shared" si="13"/>
        <v>0</v>
      </c>
      <c r="I518" s="11">
        <v>0</v>
      </c>
      <c r="J518" s="4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2.75" customHeight="1">
      <c r="A519" s="10">
        <v>151</v>
      </c>
      <c r="B519" s="2">
        <v>518</v>
      </c>
      <c r="C519" s="2">
        <f>'PR-RAS'!D525</f>
        <v>0</v>
      </c>
      <c r="D519" s="2">
        <f>'PR-RAS'!E525</f>
        <v>0</v>
      </c>
      <c r="E519" s="2">
        <v>0</v>
      </c>
      <c r="F519" s="2">
        <v>0</v>
      </c>
      <c r="G519" s="3">
        <f t="shared" si="12"/>
        <v>0</v>
      </c>
      <c r="H519" s="3">
        <f t="shared" si="13"/>
        <v>0</v>
      </c>
      <c r="I519" s="11">
        <v>0</v>
      </c>
      <c r="J519" s="4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2.75" customHeight="1">
      <c r="A520" s="10">
        <v>151</v>
      </c>
      <c r="B520" s="2">
        <v>519</v>
      </c>
      <c r="C520" s="2">
        <f>'PR-RAS'!D526</f>
        <v>0</v>
      </c>
      <c r="D520" s="2">
        <f>'PR-RAS'!E526</f>
        <v>0</v>
      </c>
      <c r="E520" s="2">
        <v>0</v>
      </c>
      <c r="F520" s="2">
        <v>0</v>
      </c>
      <c r="G520" s="3">
        <f t="shared" si="12"/>
        <v>0</v>
      </c>
      <c r="H520" s="3">
        <f t="shared" si="13"/>
        <v>0</v>
      </c>
      <c r="I520" s="11">
        <v>0</v>
      </c>
      <c r="J520" s="4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2.75" customHeight="1">
      <c r="A521" s="10">
        <v>151</v>
      </c>
      <c r="B521" s="2">
        <v>520</v>
      </c>
      <c r="C521" s="2">
        <f>'PR-RAS'!D527</f>
        <v>0</v>
      </c>
      <c r="D521" s="2">
        <f>'PR-RAS'!E527</f>
        <v>0</v>
      </c>
      <c r="E521" s="2">
        <v>0</v>
      </c>
      <c r="F521" s="2">
        <v>0</v>
      </c>
      <c r="G521" s="3">
        <f t="shared" si="12"/>
        <v>0</v>
      </c>
      <c r="H521" s="3">
        <f t="shared" si="13"/>
        <v>0</v>
      </c>
      <c r="I521" s="11">
        <v>0</v>
      </c>
      <c r="J521" s="4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2.75" customHeight="1">
      <c r="A522" s="10">
        <v>151</v>
      </c>
      <c r="B522" s="2">
        <v>521</v>
      </c>
      <c r="C522" s="2">
        <f>'PR-RAS'!D528</f>
        <v>0</v>
      </c>
      <c r="D522" s="2">
        <f>'PR-RAS'!E528</f>
        <v>0</v>
      </c>
      <c r="E522" s="2">
        <v>0</v>
      </c>
      <c r="F522" s="2">
        <v>0</v>
      </c>
      <c r="G522" s="3">
        <f t="shared" si="12"/>
        <v>0</v>
      </c>
      <c r="H522" s="3">
        <f t="shared" si="13"/>
        <v>0</v>
      </c>
      <c r="I522" s="11">
        <v>0</v>
      </c>
      <c r="J522" s="4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2.75" customHeight="1">
      <c r="A523" s="10">
        <v>151</v>
      </c>
      <c r="B523" s="2">
        <v>522</v>
      </c>
      <c r="C523" s="2">
        <f>'PR-RAS'!D529</f>
        <v>0</v>
      </c>
      <c r="D523" s="2">
        <f>'PR-RAS'!E529</f>
        <v>0</v>
      </c>
      <c r="E523" s="2">
        <v>0</v>
      </c>
      <c r="F523" s="2">
        <v>0</v>
      </c>
      <c r="G523" s="3">
        <f t="shared" si="12"/>
        <v>0</v>
      </c>
      <c r="H523" s="3">
        <f t="shared" si="13"/>
        <v>0</v>
      </c>
      <c r="I523" s="11">
        <v>0</v>
      </c>
      <c r="J523" s="4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2.75" customHeight="1">
      <c r="A524" s="10">
        <v>151</v>
      </c>
      <c r="B524" s="2">
        <v>523</v>
      </c>
      <c r="C524" s="2">
        <f>'PR-RAS'!D530</f>
        <v>0</v>
      </c>
      <c r="D524" s="2">
        <f>'PR-RAS'!E530</f>
        <v>0</v>
      </c>
      <c r="E524" s="2">
        <v>0</v>
      </c>
      <c r="F524" s="2">
        <v>0</v>
      </c>
      <c r="G524" s="3">
        <f t="shared" si="12"/>
        <v>0</v>
      </c>
      <c r="H524" s="3">
        <f t="shared" si="13"/>
        <v>0</v>
      </c>
      <c r="I524" s="11">
        <v>0</v>
      </c>
      <c r="J524" s="4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2.75" customHeight="1">
      <c r="A525" s="10">
        <v>151</v>
      </c>
      <c r="B525" s="2">
        <v>524</v>
      </c>
      <c r="C525" s="2">
        <f>'PR-RAS'!D531</f>
        <v>0</v>
      </c>
      <c r="D525" s="2">
        <f>'PR-RAS'!E531</f>
        <v>0</v>
      </c>
      <c r="E525" s="2">
        <v>0</v>
      </c>
      <c r="F525" s="2">
        <v>0</v>
      </c>
      <c r="G525" s="3">
        <f t="shared" si="12"/>
        <v>0</v>
      </c>
      <c r="H525" s="3">
        <f t="shared" si="13"/>
        <v>0</v>
      </c>
      <c r="I525" s="11">
        <v>0</v>
      </c>
      <c r="J525" s="4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2.75" customHeight="1">
      <c r="A526" s="10">
        <v>151</v>
      </c>
      <c r="B526" s="2">
        <v>525</v>
      </c>
      <c r="C526" s="2">
        <f>'PR-RAS'!D532</f>
        <v>0</v>
      </c>
      <c r="D526" s="2">
        <f>'PR-RAS'!E532</f>
        <v>0</v>
      </c>
      <c r="E526" s="2">
        <v>0</v>
      </c>
      <c r="F526" s="2">
        <v>0</v>
      </c>
      <c r="G526" s="3">
        <f t="shared" si="12"/>
        <v>0</v>
      </c>
      <c r="H526" s="3">
        <f t="shared" si="13"/>
        <v>0</v>
      </c>
      <c r="I526" s="11">
        <v>0</v>
      </c>
      <c r="J526" s="4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2.75" customHeight="1">
      <c r="A527" s="10">
        <v>151</v>
      </c>
      <c r="B527" s="2">
        <v>526</v>
      </c>
      <c r="C527" s="2">
        <f>'PR-RAS'!D533</f>
        <v>0</v>
      </c>
      <c r="D527" s="2">
        <f>'PR-RAS'!E533</f>
        <v>0</v>
      </c>
      <c r="E527" s="2">
        <v>0</v>
      </c>
      <c r="F527" s="2">
        <v>0</v>
      </c>
      <c r="G527" s="3">
        <f t="shared" si="12"/>
        <v>0</v>
      </c>
      <c r="H527" s="3">
        <f t="shared" si="13"/>
        <v>0</v>
      </c>
      <c r="I527" s="11">
        <v>0</v>
      </c>
      <c r="J527" s="4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2.75" customHeight="1">
      <c r="A528" s="10">
        <v>151</v>
      </c>
      <c r="B528" s="2">
        <v>527</v>
      </c>
      <c r="C528" s="2">
        <f>'PR-RAS'!D534</f>
        <v>0</v>
      </c>
      <c r="D528" s="2">
        <f>'PR-RAS'!E534</f>
        <v>0</v>
      </c>
      <c r="E528" s="2">
        <v>0</v>
      </c>
      <c r="F528" s="2">
        <v>0</v>
      </c>
      <c r="G528" s="3">
        <f t="shared" si="12"/>
        <v>0</v>
      </c>
      <c r="H528" s="3">
        <f t="shared" si="13"/>
        <v>0</v>
      </c>
      <c r="I528" s="11">
        <v>0</v>
      </c>
      <c r="J528" s="4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2.75" customHeight="1">
      <c r="A529" s="10">
        <v>151</v>
      </c>
      <c r="B529" s="2">
        <v>528</v>
      </c>
      <c r="C529" s="2">
        <f>'PR-RAS'!D535</f>
        <v>14042.7</v>
      </c>
      <c r="D529" s="2">
        <f>'PR-RAS'!E535</f>
        <v>14.05</v>
      </c>
      <c r="E529" s="2">
        <v>0</v>
      </c>
      <c r="F529" s="2">
        <v>0</v>
      </c>
      <c r="G529" s="3">
        <f t="shared" ref="G529:G836" si="14">(B529/1000)*(C529*1+D529*2)</f>
        <v>7429.3824000000013</v>
      </c>
      <c r="H529" s="3">
        <f t="shared" ref="H529:H836" si="15">ABS(C529-ROUND(C529,0))+ABS(D529-ROUND(D529,0))</f>
        <v>0.34999999999927311</v>
      </c>
      <c r="I529" s="11">
        <v>0</v>
      </c>
      <c r="J529" s="4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2.75" customHeight="1">
      <c r="A530" s="10">
        <v>151</v>
      </c>
      <c r="B530" s="2">
        <v>529</v>
      </c>
      <c r="C530" s="2">
        <f>'PR-RAS'!D536</f>
        <v>0</v>
      </c>
      <c r="D530" s="2">
        <f>'PR-RAS'!E536</f>
        <v>0</v>
      </c>
      <c r="E530" s="2">
        <v>0</v>
      </c>
      <c r="F530" s="2">
        <v>0</v>
      </c>
      <c r="G530" s="3">
        <f t="shared" si="14"/>
        <v>0</v>
      </c>
      <c r="H530" s="3">
        <f t="shared" si="15"/>
        <v>0</v>
      </c>
      <c r="I530" s="11">
        <v>0</v>
      </c>
      <c r="J530" s="4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2.75" customHeight="1">
      <c r="A531" s="10">
        <v>151</v>
      </c>
      <c r="B531" s="2">
        <v>530</v>
      </c>
      <c r="C531" s="2">
        <f>'PR-RAS'!D537</f>
        <v>0</v>
      </c>
      <c r="D531" s="2">
        <f>'PR-RAS'!E537</f>
        <v>0</v>
      </c>
      <c r="E531" s="2">
        <v>0</v>
      </c>
      <c r="F531" s="2">
        <v>0</v>
      </c>
      <c r="G531" s="3">
        <f t="shared" si="14"/>
        <v>0</v>
      </c>
      <c r="H531" s="3">
        <f t="shared" si="15"/>
        <v>0</v>
      </c>
      <c r="I531" s="11">
        <v>0</v>
      </c>
      <c r="J531" s="4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2.75" customHeight="1">
      <c r="A532" s="10">
        <v>151</v>
      </c>
      <c r="B532" s="2">
        <v>531</v>
      </c>
      <c r="C532" s="2">
        <f>'PR-RAS'!D538</f>
        <v>0</v>
      </c>
      <c r="D532" s="2">
        <f>'PR-RAS'!E538</f>
        <v>0</v>
      </c>
      <c r="E532" s="2">
        <v>0</v>
      </c>
      <c r="F532" s="2">
        <v>0</v>
      </c>
      <c r="G532" s="3">
        <f t="shared" si="14"/>
        <v>0</v>
      </c>
      <c r="H532" s="3">
        <f t="shared" si="15"/>
        <v>0</v>
      </c>
      <c r="I532" s="11">
        <v>0</v>
      </c>
      <c r="J532" s="4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2.75" customHeight="1">
      <c r="A533" s="10">
        <v>151</v>
      </c>
      <c r="B533" s="2">
        <v>532</v>
      </c>
      <c r="C533" s="2">
        <f>'PR-RAS'!D539</f>
        <v>0</v>
      </c>
      <c r="D533" s="2">
        <f>'PR-RAS'!E539</f>
        <v>0</v>
      </c>
      <c r="E533" s="2">
        <v>0</v>
      </c>
      <c r="F533" s="2">
        <v>0</v>
      </c>
      <c r="G533" s="3">
        <f t="shared" si="14"/>
        <v>0</v>
      </c>
      <c r="H533" s="3">
        <f t="shared" si="15"/>
        <v>0</v>
      </c>
      <c r="I533" s="11">
        <v>0</v>
      </c>
      <c r="J533" s="4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2.75" customHeight="1">
      <c r="A534" s="10">
        <v>151</v>
      </c>
      <c r="B534" s="2">
        <v>533</v>
      </c>
      <c r="C534" s="2">
        <f>'PR-RAS'!D540</f>
        <v>0</v>
      </c>
      <c r="D534" s="2">
        <f>'PR-RAS'!E540</f>
        <v>0</v>
      </c>
      <c r="E534" s="2">
        <v>0</v>
      </c>
      <c r="F534" s="2">
        <v>0</v>
      </c>
      <c r="G534" s="3">
        <f t="shared" si="14"/>
        <v>0</v>
      </c>
      <c r="H534" s="3">
        <f t="shared" si="15"/>
        <v>0</v>
      </c>
      <c r="I534" s="11">
        <v>0</v>
      </c>
      <c r="J534" s="4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2.75" customHeight="1">
      <c r="A535" s="10">
        <v>151</v>
      </c>
      <c r="B535" s="2">
        <v>534</v>
      </c>
      <c r="C535" s="2">
        <f>'PR-RAS'!D541</f>
        <v>0</v>
      </c>
      <c r="D535" s="2">
        <f>'PR-RAS'!E541</f>
        <v>0</v>
      </c>
      <c r="E535" s="2">
        <v>0</v>
      </c>
      <c r="F535" s="2">
        <v>0</v>
      </c>
      <c r="G535" s="3">
        <f t="shared" si="14"/>
        <v>0</v>
      </c>
      <c r="H535" s="3">
        <f t="shared" si="15"/>
        <v>0</v>
      </c>
      <c r="I535" s="11">
        <v>0</v>
      </c>
      <c r="J535" s="4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2.75" customHeight="1">
      <c r="A536" s="10">
        <v>151</v>
      </c>
      <c r="B536" s="2">
        <v>535</v>
      </c>
      <c r="C536" s="2">
        <f>'PR-RAS'!D542</f>
        <v>0</v>
      </c>
      <c r="D536" s="2">
        <f>'PR-RAS'!E542</f>
        <v>0</v>
      </c>
      <c r="E536" s="2">
        <v>0</v>
      </c>
      <c r="F536" s="2">
        <v>0</v>
      </c>
      <c r="G536" s="3">
        <f t="shared" si="14"/>
        <v>0</v>
      </c>
      <c r="H536" s="3">
        <f t="shared" si="15"/>
        <v>0</v>
      </c>
      <c r="I536" s="11">
        <v>0</v>
      </c>
      <c r="J536" s="4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2.75" customHeight="1">
      <c r="A537" s="10">
        <v>151</v>
      </c>
      <c r="B537" s="2">
        <v>536</v>
      </c>
      <c r="C537" s="2">
        <f>'PR-RAS'!D543</f>
        <v>0</v>
      </c>
      <c r="D537" s="2">
        <f>'PR-RAS'!E543</f>
        <v>0</v>
      </c>
      <c r="E537" s="2">
        <v>0</v>
      </c>
      <c r="F537" s="2">
        <v>0</v>
      </c>
      <c r="G537" s="3">
        <f t="shared" si="14"/>
        <v>0</v>
      </c>
      <c r="H537" s="3">
        <f t="shared" si="15"/>
        <v>0</v>
      </c>
      <c r="I537" s="11">
        <v>0</v>
      </c>
      <c r="J537" s="4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2.75" customHeight="1">
      <c r="A538" s="10">
        <v>151</v>
      </c>
      <c r="B538" s="2">
        <v>537</v>
      </c>
      <c r="C538" s="2">
        <f>'PR-RAS'!D544</f>
        <v>0</v>
      </c>
      <c r="D538" s="2">
        <f>'PR-RAS'!E544</f>
        <v>0</v>
      </c>
      <c r="E538" s="2">
        <v>0</v>
      </c>
      <c r="F538" s="2">
        <v>0</v>
      </c>
      <c r="G538" s="3">
        <f t="shared" si="14"/>
        <v>0</v>
      </c>
      <c r="H538" s="3">
        <f t="shared" si="15"/>
        <v>0</v>
      </c>
      <c r="I538" s="11">
        <v>0</v>
      </c>
      <c r="J538" s="4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2.75" customHeight="1">
      <c r="A539" s="10">
        <v>151</v>
      </c>
      <c r="B539" s="2">
        <v>538</v>
      </c>
      <c r="C539" s="2">
        <f>'PR-RAS'!D545</f>
        <v>0</v>
      </c>
      <c r="D539" s="2">
        <f>'PR-RAS'!E545</f>
        <v>0</v>
      </c>
      <c r="E539" s="2">
        <v>0</v>
      </c>
      <c r="F539" s="2">
        <v>0</v>
      </c>
      <c r="G539" s="3">
        <f t="shared" si="14"/>
        <v>0</v>
      </c>
      <c r="H539" s="3">
        <f t="shared" si="15"/>
        <v>0</v>
      </c>
      <c r="I539" s="11">
        <v>0</v>
      </c>
      <c r="J539" s="4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2.75" customHeight="1">
      <c r="A540" s="10">
        <v>151</v>
      </c>
      <c r="B540" s="2">
        <v>539</v>
      </c>
      <c r="C540" s="2">
        <f>'PR-RAS'!D546</f>
        <v>0</v>
      </c>
      <c r="D540" s="2">
        <f>'PR-RAS'!E546</f>
        <v>0</v>
      </c>
      <c r="E540" s="2">
        <v>0</v>
      </c>
      <c r="F540" s="2">
        <v>0</v>
      </c>
      <c r="G540" s="3">
        <f t="shared" si="14"/>
        <v>0</v>
      </c>
      <c r="H540" s="3">
        <f t="shared" si="15"/>
        <v>0</v>
      </c>
      <c r="I540" s="11">
        <v>0</v>
      </c>
      <c r="J540" s="4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2.75" customHeight="1">
      <c r="A541" s="10">
        <v>151</v>
      </c>
      <c r="B541" s="2">
        <v>540</v>
      </c>
      <c r="C541" s="2">
        <f>'PR-RAS'!D547</f>
        <v>0</v>
      </c>
      <c r="D541" s="2">
        <f>'PR-RAS'!E547</f>
        <v>0</v>
      </c>
      <c r="E541" s="2">
        <v>0</v>
      </c>
      <c r="F541" s="2">
        <v>0</v>
      </c>
      <c r="G541" s="3">
        <f t="shared" si="14"/>
        <v>0</v>
      </c>
      <c r="H541" s="3">
        <f t="shared" si="15"/>
        <v>0</v>
      </c>
      <c r="I541" s="11">
        <v>0</v>
      </c>
      <c r="J541" s="4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2.75" customHeight="1">
      <c r="A542" s="10">
        <v>151</v>
      </c>
      <c r="B542" s="2">
        <v>541</v>
      </c>
      <c r="C542" s="2">
        <f>'PR-RAS'!D548</f>
        <v>0</v>
      </c>
      <c r="D542" s="2">
        <f>'PR-RAS'!E548</f>
        <v>0</v>
      </c>
      <c r="E542" s="2">
        <v>0</v>
      </c>
      <c r="F542" s="2">
        <v>0</v>
      </c>
      <c r="G542" s="3">
        <f t="shared" si="14"/>
        <v>0</v>
      </c>
      <c r="H542" s="3">
        <f t="shared" si="15"/>
        <v>0</v>
      </c>
      <c r="I542" s="11">
        <v>0</v>
      </c>
      <c r="J542" s="4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2.75" customHeight="1">
      <c r="A543" s="10">
        <v>151</v>
      </c>
      <c r="B543" s="2">
        <v>542</v>
      </c>
      <c r="C543" s="2">
        <f>'PR-RAS'!D549</f>
        <v>0</v>
      </c>
      <c r="D543" s="2">
        <f>'PR-RAS'!E549</f>
        <v>0</v>
      </c>
      <c r="E543" s="2">
        <v>0</v>
      </c>
      <c r="F543" s="2">
        <v>0</v>
      </c>
      <c r="G543" s="3">
        <f t="shared" si="14"/>
        <v>0</v>
      </c>
      <c r="H543" s="3">
        <f t="shared" si="15"/>
        <v>0</v>
      </c>
      <c r="I543" s="11">
        <v>0</v>
      </c>
      <c r="J543" s="4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2.75" customHeight="1">
      <c r="A544" s="10">
        <v>151</v>
      </c>
      <c r="B544" s="2">
        <v>543</v>
      </c>
      <c r="C544" s="2">
        <f>'PR-RAS'!D550</f>
        <v>0</v>
      </c>
      <c r="D544" s="2">
        <f>'PR-RAS'!E550</f>
        <v>0</v>
      </c>
      <c r="E544" s="2">
        <v>0</v>
      </c>
      <c r="F544" s="2">
        <v>0</v>
      </c>
      <c r="G544" s="3">
        <f t="shared" si="14"/>
        <v>0</v>
      </c>
      <c r="H544" s="3">
        <f t="shared" si="15"/>
        <v>0</v>
      </c>
      <c r="I544" s="11">
        <v>0</v>
      </c>
      <c r="J544" s="4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2.75" customHeight="1">
      <c r="A545" s="10">
        <v>151</v>
      </c>
      <c r="B545" s="2">
        <v>544</v>
      </c>
      <c r="C545" s="2">
        <f>'PR-RAS'!D551</f>
        <v>0</v>
      </c>
      <c r="D545" s="2">
        <f>'PR-RAS'!E551</f>
        <v>0</v>
      </c>
      <c r="E545" s="2">
        <v>0</v>
      </c>
      <c r="F545" s="2">
        <v>0</v>
      </c>
      <c r="G545" s="3">
        <f t="shared" si="14"/>
        <v>0</v>
      </c>
      <c r="H545" s="3">
        <f t="shared" si="15"/>
        <v>0</v>
      </c>
      <c r="I545" s="11">
        <v>0</v>
      </c>
      <c r="J545" s="4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2.75" customHeight="1">
      <c r="A546" s="10">
        <v>151</v>
      </c>
      <c r="B546" s="2">
        <v>545</v>
      </c>
      <c r="C546" s="2">
        <f>'PR-RAS'!D552</f>
        <v>0</v>
      </c>
      <c r="D546" s="2">
        <f>'PR-RAS'!E552</f>
        <v>0</v>
      </c>
      <c r="E546" s="2">
        <v>0</v>
      </c>
      <c r="F546" s="2">
        <v>0</v>
      </c>
      <c r="G546" s="3">
        <f t="shared" si="14"/>
        <v>0</v>
      </c>
      <c r="H546" s="3">
        <f t="shared" si="15"/>
        <v>0</v>
      </c>
      <c r="I546" s="11">
        <v>0</v>
      </c>
      <c r="J546" s="4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2.75" customHeight="1">
      <c r="A547" s="10">
        <v>151</v>
      </c>
      <c r="B547" s="2">
        <v>546</v>
      </c>
      <c r="C547" s="2">
        <f>'PR-RAS'!D553</f>
        <v>0</v>
      </c>
      <c r="D547" s="2">
        <f>'PR-RAS'!E553</f>
        <v>0</v>
      </c>
      <c r="E547" s="2">
        <v>0</v>
      </c>
      <c r="F547" s="2">
        <v>0</v>
      </c>
      <c r="G547" s="3">
        <f t="shared" si="14"/>
        <v>0</v>
      </c>
      <c r="H547" s="3">
        <f t="shared" si="15"/>
        <v>0</v>
      </c>
      <c r="I547" s="11">
        <v>0</v>
      </c>
      <c r="J547" s="4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2.75" customHeight="1">
      <c r="A548" s="10">
        <v>151</v>
      </c>
      <c r="B548" s="2">
        <v>547</v>
      </c>
      <c r="C548" s="2">
        <f>'PR-RAS'!D554</f>
        <v>0</v>
      </c>
      <c r="D548" s="2">
        <f>'PR-RAS'!E554</f>
        <v>0</v>
      </c>
      <c r="E548" s="2">
        <v>0</v>
      </c>
      <c r="F548" s="2">
        <v>0</v>
      </c>
      <c r="G548" s="3">
        <f t="shared" si="14"/>
        <v>0</v>
      </c>
      <c r="H548" s="3">
        <f t="shared" si="15"/>
        <v>0</v>
      </c>
      <c r="I548" s="11">
        <v>0</v>
      </c>
      <c r="J548" s="4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2.75" customHeight="1">
      <c r="A549" s="10">
        <v>151</v>
      </c>
      <c r="B549" s="2">
        <v>548</v>
      </c>
      <c r="C549" s="2">
        <f>'PR-RAS'!D555</f>
        <v>0</v>
      </c>
      <c r="D549" s="2">
        <f>'PR-RAS'!E555</f>
        <v>0</v>
      </c>
      <c r="E549" s="2">
        <v>0</v>
      </c>
      <c r="F549" s="2">
        <v>0</v>
      </c>
      <c r="G549" s="3">
        <f t="shared" si="14"/>
        <v>0</v>
      </c>
      <c r="H549" s="3">
        <f t="shared" si="15"/>
        <v>0</v>
      </c>
      <c r="I549" s="11">
        <v>0</v>
      </c>
      <c r="J549" s="4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2.75" customHeight="1">
      <c r="A550" s="10">
        <v>151</v>
      </c>
      <c r="B550" s="2">
        <v>549</v>
      </c>
      <c r="C550" s="2">
        <f>'PR-RAS'!D556</f>
        <v>0</v>
      </c>
      <c r="D550" s="2">
        <f>'PR-RAS'!E556</f>
        <v>0</v>
      </c>
      <c r="E550" s="2">
        <v>0</v>
      </c>
      <c r="F550" s="2">
        <v>0</v>
      </c>
      <c r="G550" s="3">
        <f t="shared" si="14"/>
        <v>0</v>
      </c>
      <c r="H550" s="3">
        <f t="shared" si="15"/>
        <v>0</v>
      </c>
      <c r="I550" s="11">
        <v>0</v>
      </c>
      <c r="J550" s="4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2.75" customHeight="1">
      <c r="A551" s="10">
        <v>151</v>
      </c>
      <c r="B551" s="2">
        <v>550</v>
      </c>
      <c r="C551" s="2">
        <f>'PR-RAS'!D557</f>
        <v>0</v>
      </c>
      <c r="D551" s="2">
        <f>'PR-RAS'!E557</f>
        <v>0</v>
      </c>
      <c r="E551" s="2">
        <v>0</v>
      </c>
      <c r="F551" s="2">
        <v>0</v>
      </c>
      <c r="G551" s="3">
        <f t="shared" si="14"/>
        <v>0</v>
      </c>
      <c r="H551" s="3">
        <f t="shared" si="15"/>
        <v>0</v>
      </c>
      <c r="I551" s="11">
        <v>0</v>
      </c>
      <c r="J551" s="4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2.75" customHeight="1">
      <c r="A552" s="10">
        <v>151</v>
      </c>
      <c r="B552" s="2">
        <v>551</v>
      </c>
      <c r="C552" s="2">
        <f>'PR-RAS'!D558</f>
        <v>0</v>
      </c>
      <c r="D552" s="2">
        <f>'PR-RAS'!E558</f>
        <v>0</v>
      </c>
      <c r="E552" s="2">
        <v>0</v>
      </c>
      <c r="F552" s="2">
        <v>0</v>
      </c>
      <c r="G552" s="3">
        <f t="shared" si="14"/>
        <v>0</v>
      </c>
      <c r="H552" s="3">
        <f t="shared" si="15"/>
        <v>0</v>
      </c>
      <c r="I552" s="11">
        <v>0</v>
      </c>
      <c r="J552" s="4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2.75" customHeight="1">
      <c r="A553" s="10">
        <v>151</v>
      </c>
      <c r="B553" s="2">
        <v>552</v>
      </c>
      <c r="C553" s="2">
        <f>'PR-RAS'!D559</f>
        <v>0</v>
      </c>
      <c r="D553" s="2">
        <f>'PR-RAS'!E559</f>
        <v>0</v>
      </c>
      <c r="E553" s="2">
        <v>0</v>
      </c>
      <c r="F553" s="2">
        <v>0</v>
      </c>
      <c r="G553" s="3">
        <f t="shared" si="14"/>
        <v>0</v>
      </c>
      <c r="H553" s="3">
        <f t="shared" si="15"/>
        <v>0</v>
      </c>
      <c r="I553" s="11">
        <v>0</v>
      </c>
      <c r="J553" s="4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2.75" customHeight="1">
      <c r="A554" s="10">
        <v>151</v>
      </c>
      <c r="B554" s="2">
        <v>553</v>
      </c>
      <c r="C554" s="2">
        <f>'PR-RAS'!D560</f>
        <v>0</v>
      </c>
      <c r="D554" s="2">
        <f>'PR-RAS'!E560</f>
        <v>0</v>
      </c>
      <c r="E554" s="2">
        <v>0</v>
      </c>
      <c r="F554" s="2">
        <v>0</v>
      </c>
      <c r="G554" s="3">
        <f t="shared" si="14"/>
        <v>0</v>
      </c>
      <c r="H554" s="3">
        <f t="shared" si="15"/>
        <v>0</v>
      </c>
      <c r="I554" s="11">
        <v>0</v>
      </c>
      <c r="J554" s="4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2.75" customHeight="1">
      <c r="A555" s="10">
        <v>151</v>
      </c>
      <c r="B555" s="2">
        <v>554</v>
      </c>
      <c r="C555" s="2">
        <f>'PR-RAS'!D561</f>
        <v>0</v>
      </c>
      <c r="D555" s="2">
        <f>'PR-RAS'!E561</f>
        <v>0</v>
      </c>
      <c r="E555" s="2">
        <v>0</v>
      </c>
      <c r="F555" s="2">
        <v>0</v>
      </c>
      <c r="G555" s="3">
        <f t="shared" si="14"/>
        <v>0</v>
      </c>
      <c r="H555" s="3">
        <f t="shared" si="15"/>
        <v>0</v>
      </c>
      <c r="I555" s="11">
        <v>0</v>
      </c>
      <c r="J555" s="4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2.75" customHeight="1">
      <c r="A556" s="10">
        <v>151</v>
      </c>
      <c r="B556" s="2">
        <v>555</v>
      </c>
      <c r="C556" s="2">
        <f>'PR-RAS'!D562</f>
        <v>0</v>
      </c>
      <c r="D556" s="2">
        <f>'PR-RAS'!E562</f>
        <v>0</v>
      </c>
      <c r="E556" s="2">
        <v>0</v>
      </c>
      <c r="F556" s="2">
        <v>0</v>
      </c>
      <c r="G556" s="3">
        <f t="shared" si="14"/>
        <v>0</v>
      </c>
      <c r="H556" s="3">
        <f t="shared" si="15"/>
        <v>0</v>
      </c>
      <c r="I556" s="11">
        <v>0</v>
      </c>
      <c r="J556" s="4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2.75" customHeight="1">
      <c r="A557" s="10">
        <v>151</v>
      </c>
      <c r="B557" s="2">
        <v>556</v>
      </c>
      <c r="C557" s="2">
        <f>'PR-RAS'!D563</f>
        <v>0</v>
      </c>
      <c r="D557" s="2">
        <f>'PR-RAS'!E563</f>
        <v>0</v>
      </c>
      <c r="E557" s="2">
        <v>0</v>
      </c>
      <c r="F557" s="2">
        <v>0</v>
      </c>
      <c r="G557" s="3">
        <f t="shared" si="14"/>
        <v>0</v>
      </c>
      <c r="H557" s="3">
        <f t="shared" si="15"/>
        <v>0</v>
      </c>
      <c r="I557" s="11">
        <v>0</v>
      </c>
      <c r="J557" s="4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2.75" customHeight="1">
      <c r="A558" s="10">
        <v>151</v>
      </c>
      <c r="B558" s="2">
        <v>557</v>
      </c>
      <c r="C558" s="2">
        <f>'PR-RAS'!D564</f>
        <v>0</v>
      </c>
      <c r="D558" s="2">
        <f>'PR-RAS'!E564</f>
        <v>0</v>
      </c>
      <c r="E558" s="2">
        <v>0</v>
      </c>
      <c r="F558" s="2">
        <v>0</v>
      </c>
      <c r="G558" s="3">
        <f t="shared" si="14"/>
        <v>0</v>
      </c>
      <c r="H558" s="3">
        <f t="shared" si="15"/>
        <v>0</v>
      </c>
      <c r="I558" s="11">
        <v>0</v>
      </c>
      <c r="J558" s="4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2.75" customHeight="1">
      <c r="A559" s="10">
        <v>151</v>
      </c>
      <c r="B559" s="2">
        <v>558</v>
      </c>
      <c r="C559" s="2">
        <f>'PR-RAS'!D565</f>
        <v>0</v>
      </c>
      <c r="D559" s="2">
        <f>'PR-RAS'!E565</f>
        <v>0</v>
      </c>
      <c r="E559" s="2">
        <v>0</v>
      </c>
      <c r="F559" s="2">
        <v>0</v>
      </c>
      <c r="G559" s="3">
        <f t="shared" si="14"/>
        <v>0</v>
      </c>
      <c r="H559" s="3">
        <f t="shared" si="15"/>
        <v>0</v>
      </c>
      <c r="I559" s="11">
        <v>0</v>
      </c>
      <c r="J559" s="4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2.75" customHeight="1">
      <c r="A560" s="10">
        <v>151</v>
      </c>
      <c r="B560" s="2">
        <v>559</v>
      </c>
      <c r="C560" s="2">
        <f>'PR-RAS'!D566</f>
        <v>0</v>
      </c>
      <c r="D560" s="2">
        <f>'PR-RAS'!E566</f>
        <v>0</v>
      </c>
      <c r="E560" s="2">
        <v>0</v>
      </c>
      <c r="F560" s="2">
        <v>0</v>
      </c>
      <c r="G560" s="3">
        <f t="shared" si="14"/>
        <v>0</v>
      </c>
      <c r="H560" s="3">
        <f t="shared" si="15"/>
        <v>0</v>
      </c>
      <c r="I560" s="11">
        <v>0</v>
      </c>
      <c r="J560" s="4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2.75" customHeight="1">
      <c r="A561" s="10">
        <v>151</v>
      </c>
      <c r="B561" s="2">
        <v>560</v>
      </c>
      <c r="C561" s="2">
        <f>'PR-RAS'!D567</f>
        <v>0</v>
      </c>
      <c r="D561" s="2">
        <f>'PR-RAS'!E567</f>
        <v>0</v>
      </c>
      <c r="E561" s="2">
        <v>0</v>
      </c>
      <c r="F561" s="2">
        <v>0</v>
      </c>
      <c r="G561" s="3">
        <f t="shared" si="14"/>
        <v>0</v>
      </c>
      <c r="H561" s="3">
        <f t="shared" si="15"/>
        <v>0</v>
      </c>
      <c r="I561" s="11">
        <v>0</v>
      </c>
      <c r="J561" s="4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2.75" customHeight="1">
      <c r="A562" s="10">
        <v>151</v>
      </c>
      <c r="B562" s="2">
        <v>561</v>
      </c>
      <c r="C562" s="2">
        <f>'PR-RAS'!D568</f>
        <v>0</v>
      </c>
      <c r="D562" s="2">
        <f>'PR-RAS'!E568</f>
        <v>0</v>
      </c>
      <c r="E562" s="2">
        <v>0</v>
      </c>
      <c r="F562" s="2">
        <v>0</v>
      </c>
      <c r="G562" s="3">
        <f t="shared" si="14"/>
        <v>0</v>
      </c>
      <c r="H562" s="3">
        <f t="shared" si="15"/>
        <v>0</v>
      </c>
      <c r="I562" s="11">
        <v>0</v>
      </c>
      <c r="J562" s="4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2.75" customHeight="1">
      <c r="A563" s="10">
        <v>151</v>
      </c>
      <c r="B563" s="2">
        <v>562</v>
      </c>
      <c r="C563" s="2">
        <f>'PR-RAS'!D569</f>
        <v>0</v>
      </c>
      <c r="D563" s="2">
        <f>'PR-RAS'!E569</f>
        <v>0</v>
      </c>
      <c r="E563" s="2">
        <v>0</v>
      </c>
      <c r="F563" s="2">
        <v>0</v>
      </c>
      <c r="G563" s="3">
        <f t="shared" si="14"/>
        <v>0</v>
      </c>
      <c r="H563" s="3">
        <f t="shared" si="15"/>
        <v>0</v>
      </c>
      <c r="I563" s="11">
        <v>0</v>
      </c>
      <c r="J563" s="4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2.75" customHeight="1">
      <c r="A564" s="10">
        <v>151</v>
      </c>
      <c r="B564" s="2">
        <v>563</v>
      </c>
      <c r="C564" s="2">
        <f>'PR-RAS'!D570</f>
        <v>0</v>
      </c>
      <c r="D564" s="2">
        <f>'PR-RAS'!E570</f>
        <v>0</v>
      </c>
      <c r="E564" s="2">
        <v>0</v>
      </c>
      <c r="F564" s="2">
        <v>0</v>
      </c>
      <c r="G564" s="3">
        <f t="shared" si="14"/>
        <v>0</v>
      </c>
      <c r="H564" s="3">
        <f t="shared" si="15"/>
        <v>0</v>
      </c>
      <c r="I564" s="11">
        <v>0</v>
      </c>
      <c r="J564" s="4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2.75" customHeight="1">
      <c r="A565" s="10">
        <v>151</v>
      </c>
      <c r="B565" s="2">
        <v>564</v>
      </c>
      <c r="C565" s="2">
        <f>'PR-RAS'!D571</f>
        <v>0</v>
      </c>
      <c r="D565" s="2">
        <f>'PR-RAS'!E571</f>
        <v>0</v>
      </c>
      <c r="E565" s="2">
        <v>0</v>
      </c>
      <c r="F565" s="2">
        <v>0</v>
      </c>
      <c r="G565" s="3">
        <f t="shared" si="14"/>
        <v>0</v>
      </c>
      <c r="H565" s="3">
        <f t="shared" si="15"/>
        <v>0</v>
      </c>
      <c r="I565" s="11">
        <v>0</v>
      </c>
      <c r="J565" s="4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2.75" customHeight="1">
      <c r="A566" s="10">
        <v>151</v>
      </c>
      <c r="B566" s="2">
        <v>565</v>
      </c>
      <c r="C566" s="2">
        <f>'PR-RAS'!D572</f>
        <v>0</v>
      </c>
      <c r="D566" s="2">
        <f>'PR-RAS'!E572</f>
        <v>0</v>
      </c>
      <c r="E566" s="2">
        <v>0</v>
      </c>
      <c r="F566" s="2">
        <v>0</v>
      </c>
      <c r="G566" s="3">
        <f t="shared" si="14"/>
        <v>0</v>
      </c>
      <c r="H566" s="3">
        <f t="shared" si="15"/>
        <v>0</v>
      </c>
      <c r="I566" s="11">
        <v>0</v>
      </c>
      <c r="J566" s="4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2.75" customHeight="1">
      <c r="A567" s="10">
        <v>151</v>
      </c>
      <c r="B567" s="2">
        <v>566</v>
      </c>
      <c r="C567" s="2">
        <f>'PR-RAS'!D573</f>
        <v>0</v>
      </c>
      <c r="D567" s="2">
        <f>'PR-RAS'!E573</f>
        <v>0</v>
      </c>
      <c r="E567" s="2">
        <v>0</v>
      </c>
      <c r="F567" s="2">
        <v>0</v>
      </c>
      <c r="G567" s="3">
        <f t="shared" si="14"/>
        <v>0</v>
      </c>
      <c r="H567" s="3">
        <f t="shared" si="15"/>
        <v>0</v>
      </c>
      <c r="I567" s="11">
        <v>0</v>
      </c>
      <c r="J567" s="4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2.75" customHeight="1">
      <c r="A568" s="10">
        <v>151</v>
      </c>
      <c r="B568" s="2">
        <v>567</v>
      </c>
      <c r="C568" s="2">
        <f>'PR-RAS'!D574</f>
        <v>0</v>
      </c>
      <c r="D568" s="2">
        <f>'PR-RAS'!E574</f>
        <v>0</v>
      </c>
      <c r="E568" s="2">
        <v>0</v>
      </c>
      <c r="F568" s="2">
        <v>0</v>
      </c>
      <c r="G568" s="3">
        <f t="shared" si="14"/>
        <v>0</v>
      </c>
      <c r="H568" s="3">
        <f t="shared" si="15"/>
        <v>0</v>
      </c>
      <c r="I568" s="11">
        <v>0</v>
      </c>
      <c r="J568" s="4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2.75" customHeight="1">
      <c r="A569" s="10">
        <v>151</v>
      </c>
      <c r="B569" s="2">
        <v>568</v>
      </c>
      <c r="C569" s="2">
        <f>'PR-RAS'!D575</f>
        <v>0</v>
      </c>
      <c r="D569" s="2">
        <f>'PR-RAS'!E575</f>
        <v>0</v>
      </c>
      <c r="E569" s="2">
        <v>0</v>
      </c>
      <c r="F569" s="2">
        <v>0</v>
      </c>
      <c r="G569" s="3">
        <f t="shared" si="14"/>
        <v>0</v>
      </c>
      <c r="H569" s="3">
        <f t="shared" si="15"/>
        <v>0</v>
      </c>
      <c r="I569" s="11">
        <v>0</v>
      </c>
      <c r="J569" s="4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2.75" customHeight="1">
      <c r="A570" s="10">
        <v>151</v>
      </c>
      <c r="B570" s="2">
        <v>569</v>
      </c>
      <c r="C570" s="2">
        <f>'PR-RAS'!D576</f>
        <v>0</v>
      </c>
      <c r="D570" s="2">
        <f>'PR-RAS'!E576</f>
        <v>0</v>
      </c>
      <c r="E570" s="2">
        <v>0</v>
      </c>
      <c r="F570" s="2">
        <v>0</v>
      </c>
      <c r="G570" s="3">
        <f t="shared" si="14"/>
        <v>0</v>
      </c>
      <c r="H570" s="3">
        <f t="shared" si="15"/>
        <v>0</v>
      </c>
      <c r="I570" s="11">
        <v>0</v>
      </c>
      <c r="J570" s="4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2.75" customHeight="1">
      <c r="A571" s="10">
        <v>151</v>
      </c>
      <c r="B571" s="2">
        <v>570</v>
      </c>
      <c r="C571" s="2">
        <f>'PR-RAS'!D577</f>
        <v>0</v>
      </c>
      <c r="D571" s="2">
        <f>'PR-RAS'!E577</f>
        <v>0</v>
      </c>
      <c r="E571" s="2">
        <v>0</v>
      </c>
      <c r="F571" s="2">
        <v>0</v>
      </c>
      <c r="G571" s="3">
        <f t="shared" si="14"/>
        <v>0</v>
      </c>
      <c r="H571" s="3">
        <f t="shared" si="15"/>
        <v>0</v>
      </c>
      <c r="I571" s="11">
        <v>0</v>
      </c>
      <c r="J571" s="4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2.75" customHeight="1">
      <c r="A572" s="10">
        <v>151</v>
      </c>
      <c r="B572" s="2">
        <v>571</v>
      </c>
      <c r="C572" s="2">
        <f>'PR-RAS'!D578</f>
        <v>0</v>
      </c>
      <c r="D572" s="2">
        <f>'PR-RAS'!E578</f>
        <v>0</v>
      </c>
      <c r="E572" s="2">
        <v>0</v>
      </c>
      <c r="F572" s="2">
        <v>0</v>
      </c>
      <c r="G572" s="3">
        <f t="shared" si="14"/>
        <v>0</v>
      </c>
      <c r="H572" s="3">
        <f t="shared" si="15"/>
        <v>0</v>
      </c>
      <c r="I572" s="11">
        <v>0</v>
      </c>
      <c r="J572" s="4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2.75" customHeight="1">
      <c r="A573" s="10">
        <v>151</v>
      </c>
      <c r="B573" s="2">
        <v>572</v>
      </c>
      <c r="C573" s="2">
        <f>'PR-RAS'!D579</f>
        <v>0</v>
      </c>
      <c r="D573" s="2">
        <f>'PR-RAS'!E579</f>
        <v>0</v>
      </c>
      <c r="E573" s="2">
        <v>0</v>
      </c>
      <c r="F573" s="2">
        <v>0</v>
      </c>
      <c r="G573" s="3">
        <f t="shared" si="14"/>
        <v>0</v>
      </c>
      <c r="H573" s="3">
        <f t="shared" si="15"/>
        <v>0</v>
      </c>
      <c r="I573" s="11">
        <v>0</v>
      </c>
      <c r="J573" s="4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2.75" customHeight="1">
      <c r="A574" s="10">
        <v>151</v>
      </c>
      <c r="B574" s="2">
        <v>573</v>
      </c>
      <c r="C574" s="2">
        <f>'PR-RAS'!D580</f>
        <v>0</v>
      </c>
      <c r="D574" s="2">
        <f>'PR-RAS'!E580</f>
        <v>0</v>
      </c>
      <c r="E574" s="2">
        <v>0</v>
      </c>
      <c r="F574" s="2">
        <v>0</v>
      </c>
      <c r="G574" s="3">
        <f t="shared" si="14"/>
        <v>0</v>
      </c>
      <c r="H574" s="3">
        <f t="shared" si="15"/>
        <v>0</v>
      </c>
      <c r="I574" s="11">
        <v>0</v>
      </c>
      <c r="J574" s="4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2.75" customHeight="1">
      <c r="A575" s="10">
        <v>151</v>
      </c>
      <c r="B575" s="2">
        <v>574</v>
      </c>
      <c r="C575" s="2">
        <f>'PR-RAS'!D581</f>
        <v>0</v>
      </c>
      <c r="D575" s="2">
        <f>'PR-RAS'!E581</f>
        <v>0</v>
      </c>
      <c r="E575" s="2">
        <v>0</v>
      </c>
      <c r="F575" s="2">
        <v>0</v>
      </c>
      <c r="G575" s="3">
        <f t="shared" si="14"/>
        <v>0</v>
      </c>
      <c r="H575" s="3">
        <f t="shared" si="15"/>
        <v>0</v>
      </c>
      <c r="I575" s="11">
        <v>0</v>
      </c>
      <c r="J575" s="4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2.75" customHeight="1">
      <c r="A576" s="10">
        <v>151</v>
      </c>
      <c r="B576" s="2">
        <v>575</v>
      </c>
      <c r="C576" s="2">
        <f>'PR-RAS'!D582</f>
        <v>0</v>
      </c>
      <c r="D576" s="2">
        <f>'PR-RAS'!E582</f>
        <v>0</v>
      </c>
      <c r="E576" s="2">
        <v>0</v>
      </c>
      <c r="F576" s="2">
        <v>0</v>
      </c>
      <c r="G576" s="3">
        <f t="shared" si="14"/>
        <v>0</v>
      </c>
      <c r="H576" s="3">
        <f t="shared" si="15"/>
        <v>0</v>
      </c>
      <c r="I576" s="11">
        <v>0</v>
      </c>
      <c r="J576" s="4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2.75" customHeight="1">
      <c r="A577" s="10">
        <v>151</v>
      </c>
      <c r="B577" s="2">
        <v>576</v>
      </c>
      <c r="C577" s="2">
        <f>'PR-RAS'!D583</f>
        <v>0</v>
      </c>
      <c r="D577" s="2">
        <f>'PR-RAS'!E583</f>
        <v>0</v>
      </c>
      <c r="E577" s="2">
        <v>0</v>
      </c>
      <c r="F577" s="2">
        <v>0</v>
      </c>
      <c r="G577" s="3">
        <f t="shared" si="14"/>
        <v>0</v>
      </c>
      <c r="H577" s="3">
        <f t="shared" si="15"/>
        <v>0</v>
      </c>
      <c r="I577" s="11">
        <v>0</v>
      </c>
      <c r="J577" s="4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2.75" customHeight="1">
      <c r="A578" s="10">
        <v>151</v>
      </c>
      <c r="B578" s="2">
        <v>577</v>
      </c>
      <c r="C578" s="2">
        <f>'PR-RAS'!D584</f>
        <v>0</v>
      </c>
      <c r="D578" s="2">
        <f>'PR-RAS'!E584</f>
        <v>14.05</v>
      </c>
      <c r="E578" s="2">
        <v>0</v>
      </c>
      <c r="F578" s="2">
        <v>0</v>
      </c>
      <c r="G578" s="3">
        <f t="shared" si="14"/>
        <v>16.213699999999999</v>
      </c>
      <c r="H578" s="3">
        <f t="shared" si="15"/>
        <v>5.0000000000000711E-2</v>
      </c>
      <c r="I578" s="11">
        <v>0</v>
      </c>
      <c r="J578" s="4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2.75" customHeight="1">
      <c r="A579" s="10">
        <v>151</v>
      </c>
      <c r="B579" s="2">
        <v>578</v>
      </c>
      <c r="C579" s="2">
        <f>'PR-RAS'!D585</f>
        <v>0</v>
      </c>
      <c r="D579" s="2">
        <f>'PR-RAS'!E585</f>
        <v>0</v>
      </c>
      <c r="E579" s="2">
        <v>0</v>
      </c>
      <c r="F579" s="2">
        <v>0</v>
      </c>
      <c r="G579" s="3">
        <f t="shared" si="14"/>
        <v>0</v>
      </c>
      <c r="H579" s="3">
        <f t="shared" si="15"/>
        <v>0</v>
      </c>
      <c r="I579" s="11">
        <v>0</v>
      </c>
      <c r="J579" s="4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2.75" customHeight="1">
      <c r="A580" s="10">
        <v>151</v>
      </c>
      <c r="B580" s="2">
        <v>579</v>
      </c>
      <c r="C580" s="2">
        <f>'PR-RAS'!D586</f>
        <v>0</v>
      </c>
      <c r="D580" s="2">
        <f>'PR-RAS'!E586</f>
        <v>0</v>
      </c>
      <c r="E580" s="2">
        <v>0</v>
      </c>
      <c r="F580" s="2">
        <v>0</v>
      </c>
      <c r="G580" s="3">
        <f t="shared" si="14"/>
        <v>0</v>
      </c>
      <c r="H580" s="3">
        <f t="shared" si="15"/>
        <v>0</v>
      </c>
      <c r="I580" s="11">
        <v>0</v>
      </c>
      <c r="J580" s="4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2.75" customHeight="1">
      <c r="A581" s="10">
        <v>151</v>
      </c>
      <c r="B581" s="2">
        <v>580</v>
      </c>
      <c r="C581" s="2">
        <f>'PR-RAS'!D587</f>
        <v>0</v>
      </c>
      <c r="D581" s="2">
        <f>'PR-RAS'!E587</f>
        <v>0</v>
      </c>
      <c r="E581" s="2">
        <v>0</v>
      </c>
      <c r="F581" s="2">
        <v>0</v>
      </c>
      <c r="G581" s="3">
        <f t="shared" si="14"/>
        <v>0</v>
      </c>
      <c r="H581" s="3">
        <f t="shared" si="15"/>
        <v>0</v>
      </c>
      <c r="I581" s="11">
        <v>0</v>
      </c>
      <c r="J581" s="4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2.75" customHeight="1">
      <c r="A582" s="10">
        <v>151</v>
      </c>
      <c r="B582" s="2">
        <v>581</v>
      </c>
      <c r="C582" s="2">
        <f>'PR-RAS'!D588</f>
        <v>0</v>
      </c>
      <c r="D582" s="2">
        <f>'PR-RAS'!E588</f>
        <v>0</v>
      </c>
      <c r="E582" s="2">
        <v>0</v>
      </c>
      <c r="F582" s="2">
        <v>0</v>
      </c>
      <c r="G582" s="3">
        <f t="shared" si="14"/>
        <v>0</v>
      </c>
      <c r="H582" s="3">
        <f t="shared" si="15"/>
        <v>0</v>
      </c>
      <c r="I582" s="11">
        <v>0</v>
      </c>
      <c r="J582" s="4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2.75" customHeight="1">
      <c r="A583" s="10">
        <v>151</v>
      </c>
      <c r="B583" s="2">
        <v>582</v>
      </c>
      <c r="C583" s="2">
        <f>'PR-RAS'!D589</f>
        <v>0</v>
      </c>
      <c r="D583" s="2">
        <f>'PR-RAS'!E589</f>
        <v>14.05</v>
      </c>
      <c r="E583" s="2">
        <v>0</v>
      </c>
      <c r="F583" s="2">
        <v>0</v>
      </c>
      <c r="G583" s="3">
        <f t="shared" si="14"/>
        <v>16.354199999999999</v>
      </c>
      <c r="H583" s="3">
        <f t="shared" si="15"/>
        <v>5.0000000000000711E-2</v>
      </c>
      <c r="I583" s="11">
        <v>0</v>
      </c>
      <c r="J583" s="4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2.75" customHeight="1">
      <c r="A584" s="10">
        <v>151</v>
      </c>
      <c r="B584" s="2">
        <v>583</v>
      </c>
      <c r="C584" s="2">
        <f>'PR-RAS'!D590</f>
        <v>0</v>
      </c>
      <c r="D584" s="2">
        <f>'PR-RAS'!E590</f>
        <v>14.05</v>
      </c>
      <c r="E584" s="2">
        <v>0</v>
      </c>
      <c r="F584" s="2">
        <v>0</v>
      </c>
      <c r="G584" s="3">
        <f t="shared" si="14"/>
        <v>16.382300000000001</v>
      </c>
      <c r="H584" s="3">
        <f t="shared" si="15"/>
        <v>5.0000000000000711E-2</v>
      </c>
      <c r="I584" s="11">
        <v>0</v>
      </c>
      <c r="J584" s="4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2.75" customHeight="1">
      <c r="A585" s="10">
        <v>151</v>
      </c>
      <c r="B585" s="2">
        <v>584</v>
      </c>
      <c r="C585" s="2">
        <f>'PR-RAS'!D591</f>
        <v>0</v>
      </c>
      <c r="D585" s="2">
        <f>'PR-RAS'!E591</f>
        <v>0</v>
      </c>
      <c r="E585" s="2">
        <v>0</v>
      </c>
      <c r="F585" s="2">
        <v>0</v>
      </c>
      <c r="G585" s="3">
        <f t="shared" si="14"/>
        <v>0</v>
      </c>
      <c r="H585" s="3">
        <f t="shared" si="15"/>
        <v>0</v>
      </c>
      <c r="I585" s="11">
        <v>0</v>
      </c>
      <c r="J585" s="4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2.75" customHeight="1">
      <c r="A586" s="10">
        <v>151</v>
      </c>
      <c r="B586" s="2">
        <v>585</v>
      </c>
      <c r="C586" s="2">
        <f>'PR-RAS'!D592</f>
        <v>0</v>
      </c>
      <c r="D586" s="2">
        <f>'PR-RAS'!E592</f>
        <v>0</v>
      </c>
      <c r="E586" s="2">
        <v>0</v>
      </c>
      <c r="F586" s="2">
        <v>0</v>
      </c>
      <c r="G586" s="3">
        <f t="shared" si="14"/>
        <v>0</v>
      </c>
      <c r="H586" s="3">
        <f t="shared" si="15"/>
        <v>0</v>
      </c>
      <c r="I586" s="11">
        <v>0</v>
      </c>
      <c r="J586" s="4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2.75" customHeight="1">
      <c r="A587" s="10">
        <v>151</v>
      </c>
      <c r="B587" s="2">
        <v>586</v>
      </c>
      <c r="C587" s="2">
        <f>'PR-RAS'!D593</f>
        <v>0</v>
      </c>
      <c r="D587" s="2">
        <f>'PR-RAS'!E593</f>
        <v>0</v>
      </c>
      <c r="E587" s="2">
        <v>0</v>
      </c>
      <c r="F587" s="2">
        <v>0</v>
      </c>
      <c r="G587" s="3">
        <f t="shared" si="14"/>
        <v>0</v>
      </c>
      <c r="H587" s="3">
        <f t="shared" si="15"/>
        <v>0</v>
      </c>
      <c r="I587" s="11">
        <v>0</v>
      </c>
      <c r="J587" s="4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2.75" customHeight="1">
      <c r="A588" s="10">
        <v>151</v>
      </c>
      <c r="B588" s="2">
        <v>587</v>
      </c>
      <c r="C588" s="2">
        <f>'PR-RAS'!D594</f>
        <v>0</v>
      </c>
      <c r="D588" s="2">
        <f>'PR-RAS'!E594</f>
        <v>0</v>
      </c>
      <c r="E588" s="2">
        <v>0</v>
      </c>
      <c r="F588" s="2">
        <v>0</v>
      </c>
      <c r="G588" s="3">
        <f t="shared" si="14"/>
        <v>0</v>
      </c>
      <c r="H588" s="3">
        <f t="shared" si="15"/>
        <v>0</v>
      </c>
      <c r="I588" s="11">
        <v>0</v>
      </c>
      <c r="J588" s="4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2.75" customHeight="1">
      <c r="A589" s="10">
        <v>151</v>
      </c>
      <c r="B589" s="2">
        <v>588</v>
      </c>
      <c r="C589" s="2">
        <f>'PR-RAS'!D595</f>
        <v>0</v>
      </c>
      <c r="D589" s="2">
        <f>'PR-RAS'!E595</f>
        <v>0</v>
      </c>
      <c r="E589" s="2">
        <v>0</v>
      </c>
      <c r="F589" s="2">
        <v>0</v>
      </c>
      <c r="G589" s="3">
        <f t="shared" si="14"/>
        <v>0</v>
      </c>
      <c r="H589" s="3">
        <f t="shared" si="15"/>
        <v>0</v>
      </c>
      <c r="I589" s="11">
        <v>0</v>
      </c>
      <c r="J589" s="4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2.75" customHeight="1">
      <c r="A590" s="10">
        <v>151</v>
      </c>
      <c r="B590" s="2">
        <v>589</v>
      </c>
      <c r="C590" s="2">
        <f>'PR-RAS'!D596</f>
        <v>0</v>
      </c>
      <c r="D590" s="2">
        <f>'PR-RAS'!E596</f>
        <v>0</v>
      </c>
      <c r="E590" s="2">
        <v>0</v>
      </c>
      <c r="F590" s="2">
        <v>0</v>
      </c>
      <c r="G590" s="3">
        <f t="shared" si="14"/>
        <v>0</v>
      </c>
      <c r="H590" s="3">
        <f t="shared" si="15"/>
        <v>0</v>
      </c>
      <c r="I590" s="11">
        <v>0</v>
      </c>
      <c r="J590" s="4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2.75" customHeight="1">
      <c r="A591" s="10">
        <v>151</v>
      </c>
      <c r="B591" s="2">
        <v>590</v>
      </c>
      <c r="C591" s="2">
        <f>'PR-RAS'!D597</f>
        <v>14042.7</v>
      </c>
      <c r="D591" s="2">
        <f>'PR-RAS'!E597</f>
        <v>0</v>
      </c>
      <c r="E591" s="2">
        <v>0</v>
      </c>
      <c r="F591" s="2">
        <v>0</v>
      </c>
      <c r="G591" s="3">
        <f t="shared" si="14"/>
        <v>8285.1929999999993</v>
      </c>
      <c r="H591" s="3">
        <f t="shared" si="15"/>
        <v>0.2999999999992724</v>
      </c>
      <c r="I591" s="11">
        <v>0</v>
      </c>
      <c r="J591" s="4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2.75" customHeight="1">
      <c r="A592" s="10">
        <v>151</v>
      </c>
      <c r="B592" s="2">
        <v>591</v>
      </c>
      <c r="C592" s="2">
        <f>'PR-RAS'!D598</f>
        <v>0</v>
      </c>
      <c r="D592" s="2">
        <f>'PR-RAS'!E598</f>
        <v>0</v>
      </c>
      <c r="E592" s="2">
        <v>0</v>
      </c>
      <c r="F592" s="2">
        <v>0</v>
      </c>
      <c r="G592" s="3">
        <f t="shared" si="14"/>
        <v>0</v>
      </c>
      <c r="H592" s="3">
        <f t="shared" si="15"/>
        <v>0</v>
      </c>
      <c r="I592" s="11">
        <v>0</v>
      </c>
      <c r="J592" s="4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2.75" customHeight="1">
      <c r="A593" s="10">
        <v>151</v>
      </c>
      <c r="B593" s="2">
        <v>592</v>
      </c>
      <c r="C593" s="2">
        <f>'PR-RAS'!D599</f>
        <v>0</v>
      </c>
      <c r="D593" s="2">
        <f>'PR-RAS'!E599</f>
        <v>0</v>
      </c>
      <c r="E593" s="2">
        <v>0</v>
      </c>
      <c r="F593" s="2">
        <v>0</v>
      </c>
      <c r="G593" s="3">
        <f t="shared" si="14"/>
        <v>0</v>
      </c>
      <c r="H593" s="3">
        <f t="shared" si="15"/>
        <v>0</v>
      </c>
      <c r="I593" s="11">
        <v>0</v>
      </c>
      <c r="J593" s="4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2.75" customHeight="1">
      <c r="A594" s="10">
        <v>151</v>
      </c>
      <c r="B594" s="2">
        <v>593</v>
      </c>
      <c r="C594" s="2">
        <f>'PR-RAS'!D600</f>
        <v>0</v>
      </c>
      <c r="D594" s="2">
        <f>'PR-RAS'!E600</f>
        <v>0</v>
      </c>
      <c r="E594" s="2">
        <v>0</v>
      </c>
      <c r="F594" s="2">
        <v>0</v>
      </c>
      <c r="G594" s="3">
        <f t="shared" si="14"/>
        <v>0</v>
      </c>
      <c r="H594" s="3">
        <f t="shared" si="15"/>
        <v>0</v>
      </c>
      <c r="I594" s="11">
        <v>0</v>
      </c>
      <c r="J594" s="4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2.75" customHeight="1">
      <c r="A595" s="10">
        <v>151</v>
      </c>
      <c r="B595" s="2">
        <v>594</v>
      </c>
      <c r="C595" s="2">
        <f>'PR-RAS'!D601</f>
        <v>0</v>
      </c>
      <c r="D595" s="2">
        <f>'PR-RAS'!E601</f>
        <v>0</v>
      </c>
      <c r="E595" s="2">
        <v>0</v>
      </c>
      <c r="F595" s="2">
        <v>0</v>
      </c>
      <c r="G595" s="3">
        <f t="shared" si="14"/>
        <v>0</v>
      </c>
      <c r="H595" s="3">
        <f t="shared" si="15"/>
        <v>0</v>
      </c>
      <c r="I595" s="11">
        <v>0</v>
      </c>
      <c r="J595" s="4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2.75" customHeight="1">
      <c r="A596" s="10">
        <v>151</v>
      </c>
      <c r="B596" s="2">
        <v>595</v>
      </c>
      <c r="C596" s="2">
        <f>'PR-RAS'!D602</f>
        <v>0</v>
      </c>
      <c r="D596" s="2">
        <f>'PR-RAS'!E602</f>
        <v>0</v>
      </c>
      <c r="E596" s="2">
        <v>0</v>
      </c>
      <c r="F596" s="2">
        <v>0</v>
      </c>
      <c r="G596" s="3">
        <f t="shared" si="14"/>
        <v>0</v>
      </c>
      <c r="H596" s="3">
        <f t="shared" si="15"/>
        <v>0</v>
      </c>
      <c r="I596" s="11">
        <v>0</v>
      </c>
      <c r="J596" s="4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2.75" customHeight="1">
      <c r="A597" s="10">
        <v>151</v>
      </c>
      <c r="B597" s="2">
        <v>596</v>
      </c>
      <c r="C597" s="2">
        <f>'PR-RAS'!D603</f>
        <v>0</v>
      </c>
      <c r="D597" s="2">
        <f>'PR-RAS'!E603</f>
        <v>0</v>
      </c>
      <c r="E597" s="2">
        <v>0</v>
      </c>
      <c r="F597" s="2">
        <v>0</v>
      </c>
      <c r="G597" s="3">
        <f t="shared" si="14"/>
        <v>0</v>
      </c>
      <c r="H597" s="3">
        <f t="shared" si="15"/>
        <v>0</v>
      </c>
      <c r="I597" s="11">
        <v>0</v>
      </c>
      <c r="J597" s="4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2.75" customHeight="1">
      <c r="A598" s="10">
        <v>151</v>
      </c>
      <c r="B598" s="2">
        <v>597</v>
      </c>
      <c r="C598" s="2">
        <f>'PR-RAS'!D604</f>
        <v>0</v>
      </c>
      <c r="D598" s="2">
        <f>'PR-RAS'!E604</f>
        <v>0</v>
      </c>
      <c r="E598" s="2">
        <v>0</v>
      </c>
      <c r="F598" s="2">
        <v>0</v>
      </c>
      <c r="G598" s="3">
        <f t="shared" si="14"/>
        <v>0</v>
      </c>
      <c r="H598" s="3">
        <f t="shared" si="15"/>
        <v>0</v>
      </c>
      <c r="I598" s="11">
        <v>0</v>
      </c>
      <c r="J598" s="4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2.75" customHeight="1">
      <c r="A599" s="10">
        <v>151</v>
      </c>
      <c r="B599" s="2">
        <v>598</v>
      </c>
      <c r="C599" s="2">
        <f>'PR-RAS'!D605</f>
        <v>0</v>
      </c>
      <c r="D599" s="2">
        <f>'PR-RAS'!E605</f>
        <v>0</v>
      </c>
      <c r="E599" s="2">
        <v>0</v>
      </c>
      <c r="F599" s="2">
        <v>0</v>
      </c>
      <c r="G599" s="3">
        <f t="shared" si="14"/>
        <v>0</v>
      </c>
      <c r="H599" s="3">
        <f t="shared" si="15"/>
        <v>0</v>
      </c>
      <c r="I599" s="11">
        <v>0</v>
      </c>
      <c r="J599" s="4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2.75" customHeight="1">
      <c r="A600" s="10">
        <v>151</v>
      </c>
      <c r="B600" s="2">
        <v>599</v>
      </c>
      <c r="C600" s="2">
        <f>'PR-RAS'!D606</f>
        <v>0</v>
      </c>
      <c r="D600" s="2">
        <f>'PR-RAS'!E606</f>
        <v>0</v>
      </c>
      <c r="E600" s="2">
        <v>0</v>
      </c>
      <c r="F600" s="2">
        <v>0</v>
      </c>
      <c r="G600" s="3">
        <f t="shared" si="14"/>
        <v>0</v>
      </c>
      <c r="H600" s="3">
        <f t="shared" si="15"/>
        <v>0</v>
      </c>
      <c r="I600" s="11">
        <v>0</v>
      </c>
      <c r="J600" s="4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2.75" customHeight="1">
      <c r="A601" s="10">
        <v>151</v>
      </c>
      <c r="B601" s="2">
        <v>600</v>
      </c>
      <c r="C601" s="2">
        <f>'PR-RAS'!D607</f>
        <v>0</v>
      </c>
      <c r="D601" s="2">
        <f>'PR-RAS'!E607</f>
        <v>0</v>
      </c>
      <c r="E601" s="2">
        <v>0</v>
      </c>
      <c r="F601" s="2">
        <v>0</v>
      </c>
      <c r="G601" s="3">
        <f t="shared" si="14"/>
        <v>0</v>
      </c>
      <c r="H601" s="3">
        <f t="shared" si="15"/>
        <v>0</v>
      </c>
      <c r="I601" s="11">
        <v>0</v>
      </c>
      <c r="J601" s="4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2.75" customHeight="1">
      <c r="A602" s="10">
        <v>151</v>
      </c>
      <c r="B602" s="2">
        <v>601</v>
      </c>
      <c r="C602" s="2">
        <f>'PR-RAS'!D608</f>
        <v>0</v>
      </c>
      <c r="D602" s="2">
        <f>'PR-RAS'!E608</f>
        <v>0</v>
      </c>
      <c r="E602" s="2">
        <v>0</v>
      </c>
      <c r="F602" s="2">
        <v>0</v>
      </c>
      <c r="G602" s="3">
        <f t="shared" si="14"/>
        <v>0</v>
      </c>
      <c r="H602" s="3">
        <f t="shared" si="15"/>
        <v>0</v>
      </c>
      <c r="I602" s="11">
        <v>0</v>
      </c>
      <c r="J602" s="4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2.75" customHeight="1">
      <c r="A603" s="10">
        <v>151</v>
      </c>
      <c r="B603" s="2">
        <v>602</v>
      </c>
      <c r="C603" s="2">
        <f>'PR-RAS'!D609</f>
        <v>0</v>
      </c>
      <c r="D603" s="2">
        <f>'PR-RAS'!E609</f>
        <v>0</v>
      </c>
      <c r="E603" s="2">
        <v>0</v>
      </c>
      <c r="F603" s="2">
        <v>0</v>
      </c>
      <c r="G603" s="3">
        <f t="shared" si="14"/>
        <v>0</v>
      </c>
      <c r="H603" s="3">
        <f t="shared" si="15"/>
        <v>0</v>
      </c>
      <c r="I603" s="11">
        <v>0</v>
      </c>
      <c r="J603" s="4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2.75" customHeight="1">
      <c r="A604" s="10">
        <v>151</v>
      </c>
      <c r="B604" s="2">
        <v>603</v>
      </c>
      <c r="C604" s="2">
        <f>'PR-RAS'!D610</f>
        <v>0</v>
      </c>
      <c r="D604" s="2">
        <f>'PR-RAS'!E610</f>
        <v>0</v>
      </c>
      <c r="E604" s="2">
        <v>0</v>
      </c>
      <c r="F604" s="2">
        <v>0</v>
      </c>
      <c r="G604" s="3">
        <f t="shared" si="14"/>
        <v>0</v>
      </c>
      <c r="H604" s="3">
        <f t="shared" si="15"/>
        <v>0</v>
      </c>
      <c r="I604" s="11">
        <v>0</v>
      </c>
      <c r="J604" s="4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2.75" customHeight="1">
      <c r="A605" s="10">
        <v>151</v>
      </c>
      <c r="B605" s="2">
        <v>604</v>
      </c>
      <c r="C605" s="2">
        <f>'PR-RAS'!D611</f>
        <v>0</v>
      </c>
      <c r="D605" s="2">
        <f>'PR-RAS'!E611</f>
        <v>0</v>
      </c>
      <c r="E605" s="2">
        <v>0</v>
      </c>
      <c r="F605" s="2">
        <v>0</v>
      </c>
      <c r="G605" s="3">
        <f t="shared" si="14"/>
        <v>0</v>
      </c>
      <c r="H605" s="3">
        <f t="shared" si="15"/>
        <v>0</v>
      </c>
      <c r="I605" s="11">
        <v>0</v>
      </c>
      <c r="J605" s="4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2.75" customHeight="1">
      <c r="A606" s="10">
        <v>151</v>
      </c>
      <c r="B606" s="2">
        <v>605</v>
      </c>
      <c r="C606" s="2">
        <f>'PR-RAS'!D612</f>
        <v>0</v>
      </c>
      <c r="D606" s="2">
        <f>'PR-RAS'!E612</f>
        <v>0</v>
      </c>
      <c r="E606" s="2">
        <v>0</v>
      </c>
      <c r="F606" s="2">
        <v>0</v>
      </c>
      <c r="G606" s="3">
        <f t="shared" si="14"/>
        <v>0</v>
      </c>
      <c r="H606" s="3">
        <f t="shared" si="15"/>
        <v>0</v>
      </c>
      <c r="I606" s="11">
        <v>0</v>
      </c>
      <c r="J606" s="4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2.75" customHeight="1">
      <c r="A607" s="10">
        <v>151</v>
      </c>
      <c r="B607" s="2">
        <v>606</v>
      </c>
      <c r="C607" s="2">
        <f>'PR-RAS'!D613</f>
        <v>0</v>
      </c>
      <c r="D607" s="2">
        <f>'PR-RAS'!E613</f>
        <v>0</v>
      </c>
      <c r="E607" s="2">
        <v>0</v>
      </c>
      <c r="F607" s="2">
        <v>0</v>
      </c>
      <c r="G607" s="3">
        <f t="shared" si="14"/>
        <v>0</v>
      </c>
      <c r="H607" s="3">
        <f t="shared" si="15"/>
        <v>0</v>
      </c>
      <c r="I607" s="11">
        <v>0</v>
      </c>
      <c r="J607" s="4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2.75" customHeight="1">
      <c r="A608" s="10">
        <v>151</v>
      </c>
      <c r="B608" s="2">
        <v>607</v>
      </c>
      <c r="C608" s="2">
        <f>'PR-RAS'!D614</f>
        <v>0</v>
      </c>
      <c r="D608" s="2">
        <f>'PR-RAS'!E614</f>
        <v>0</v>
      </c>
      <c r="E608" s="2">
        <v>0</v>
      </c>
      <c r="F608" s="2">
        <v>0</v>
      </c>
      <c r="G608" s="3">
        <f t="shared" si="14"/>
        <v>0</v>
      </c>
      <c r="H608" s="3">
        <f t="shared" si="15"/>
        <v>0</v>
      </c>
      <c r="I608" s="11">
        <v>0</v>
      </c>
      <c r="J608" s="4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2.75" customHeight="1">
      <c r="A609" s="10">
        <v>151</v>
      </c>
      <c r="B609" s="2">
        <v>608</v>
      </c>
      <c r="C609" s="2">
        <f>'PR-RAS'!D615</f>
        <v>0</v>
      </c>
      <c r="D609" s="2">
        <f>'PR-RAS'!E615</f>
        <v>0</v>
      </c>
      <c r="E609" s="2">
        <v>0</v>
      </c>
      <c r="F609" s="2">
        <v>0</v>
      </c>
      <c r="G609" s="3">
        <f t="shared" si="14"/>
        <v>0</v>
      </c>
      <c r="H609" s="3">
        <f t="shared" si="15"/>
        <v>0</v>
      </c>
      <c r="I609" s="11">
        <v>0</v>
      </c>
      <c r="J609" s="4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2.75" customHeight="1">
      <c r="A610" s="10">
        <v>151</v>
      </c>
      <c r="B610" s="2">
        <v>609</v>
      </c>
      <c r="C610" s="2">
        <f>'PR-RAS'!D616</f>
        <v>0</v>
      </c>
      <c r="D610" s="2">
        <f>'PR-RAS'!E616</f>
        <v>0</v>
      </c>
      <c r="E610" s="2">
        <v>0</v>
      </c>
      <c r="F610" s="2">
        <v>0</v>
      </c>
      <c r="G610" s="3">
        <f t="shared" si="14"/>
        <v>0</v>
      </c>
      <c r="H610" s="3">
        <f t="shared" si="15"/>
        <v>0</v>
      </c>
      <c r="I610" s="11">
        <v>0</v>
      </c>
      <c r="J610" s="4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2.75" customHeight="1">
      <c r="A611" s="10">
        <v>151</v>
      </c>
      <c r="B611" s="2">
        <v>610</v>
      </c>
      <c r="C611" s="2">
        <f>'PR-RAS'!D617</f>
        <v>0</v>
      </c>
      <c r="D611" s="2">
        <f>'PR-RAS'!E617</f>
        <v>0</v>
      </c>
      <c r="E611" s="2">
        <v>0</v>
      </c>
      <c r="F611" s="2">
        <v>0</v>
      </c>
      <c r="G611" s="3">
        <f t="shared" si="14"/>
        <v>0</v>
      </c>
      <c r="H611" s="3">
        <f t="shared" si="15"/>
        <v>0</v>
      </c>
      <c r="I611" s="11">
        <v>0</v>
      </c>
      <c r="J611" s="4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2.75" customHeight="1">
      <c r="A612" s="10">
        <v>151</v>
      </c>
      <c r="B612" s="2">
        <v>611</v>
      </c>
      <c r="C612" s="2">
        <f>'PR-RAS'!D618</f>
        <v>0</v>
      </c>
      <c r="D612" s="2">
        <f>'PR-RAS'!E618</f>
        <v>0</v>
      </c>
      <c r="E612" s="2">
        <v>0</v>
      </c>
      <c r="F612" s="2">
        <v>0</v>
      </c>
      <c r="G612" s="3">
        <f t="shared" si="14"/>
        <v>0</v>
      </c>
      <c r="H612" s="3">
        <f t="shared" si="15"/>
        <v>0</v>
      </c>
      <c r="I612" s="11">
        <v>0</v>
      </c>
      <c r="J612" s="4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2.75" customHeight="1">
      <c r="A613" s="10">
        <v>151</v>
      </c>
      <c r="B613" s="2">
        <v>612</v>
      </c>
      <c r="C613" s="2">
        <f>'PR-RAS'!D619</f>
        <v>0</v>
      </c>
      <c r="D613" s="2">
        <f>'PR-RAS'!E619</f>
        <v>0</v>
      </c>
      <c r="E613" s="2">
        <v>0</v>
      </c>
      <c r="F613" s="2">
        <v>0</v>
      </c>
      <c r="G613" s="3">
        <f t="shared" si="14"/>
        <v>0</v>
      </c>
      <c r="H613" s="3">
        <f t="shared" si="15"/>
        <v>0</v>
      </c>
      <c r="I613" s="11">
        <v>0</v>
      </c>
      <c r="J613" s="4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2.75" customHeight="1">
      <c r="A614" s="10">
        <v>151</v>
      </c>
      <c r="B614" s="2">
        <v>613</v>
      </c>
      <c r="C614" s="2">
        <f>'PR-RAS'!D620</f>
        <v>0</v>
      </c>
      <c r="D614" s="2">
        <f>'PR-RAS'!E620</f>
        <v>0</v>
      </c>
      <c r="E614" s="2">
        <v>0</v>
      </c>
      <c r="F614" s="2">
        <v>0</v>
      </c>
      <c r="G614" s="3">
        <f t="shared" si="14"/>
        <v>0</v>
      </c>
      <c r="H614" s="3">
        <f t="shared" si="15"/>
        <v>0</v>
      </c>
      <c r="I614" s="11">
        <v>0</v>
      </c>
      <c r="J614" s="4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2.75" customHeight="1">
      <c r="A615" s="10">
        <v>151</v>
      </c>
      <c r="B615" s="2">
        <v>614</v>
      </c>
      <c r="C615" s="2">
        <f>'PR-RAS'!D621</f>
        <v>14042.7</v>
      </c>
      <c r="D615" s="2">
        <f>'PR-RAS'!E621</f>
        <v>0</v>
      </c>
      <c r="E615" s="2">
        <v>0</v>
      </c>
      <c r="F615" s="2">
        <v>0</v>
      </c>
      <c r="G615" s="3">
        <f t="shared" si="14"/>
        <v>8622.2178000000004</v>
      </c>
      <c r="H615" s="3">
        <f t="shared" si="15"/>
        <v>0.2999999999992724</v>
      </c>
      <c r="I615" s="11">
        <v>0</v>
      </c>
      <c r="J615" s="4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2.75" customHeight="1">
      <c r="A616" s="10">
        <v>151</v>
      </c>
      <c r="B616" s="2">
        <v>615</v>
      </c>
      <c r="C616" s="2">
        <f>'PR-RAS'!D622</f>
        <v>14042.7</v>
      </c>
      <c r="D616" s="2">
        <f>'PR-RAS'!E622</f>
        <v>0</v>
      </c>
      <c r="E616" s="2">
        <v>0</v>
      </c>
      <c r="F616" s="2">
        <v>0</v>
      </c>
      <c r="G616" s="3">
        <f t="shared" si="14"/>
        <v>8636.2605000000003</v>
      </c>
      <c r="H616" s="3">
        <f t="shared" si="15"/>
        <v>0.2999999999992724</v>
      </c>
      <c r="I616" s="11">
        <v>0</v>
      </c>
      <c r="J616" s="4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2.75" customHeight="1">
      <c r="A617" s="10">
        <v>151</v>
      </c>
      <c r="B617" s="2">
        <v>616</v>
      </c>
      <c r="C617" s="2">
        <f>'PR-RAS'!D623</f>
        <v>0</v>
      </c>
      <c r="D617" s="2">
        <f>'PR-RAS'!E623</f>
        <v>0</v>
      </c>
      <c r="E617" s="2">
        <v>0</v>
      </c>
      <c r="F617" s="2">
        <v>0</v>
      </c>
      <c r="G617" s="3">
        <f t="shared" si="14"/>
        <v>0</v>
      </c>
      <c r="H617" s="3">
        <f t="shared" si="15"/>
        <v>0</v>
      </c>
      <c r="I617" s="11">
        <v>0</v>
      </c>
      <c r="J617" s="4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2.75" customHeight="1">
      <c r="A618" s="10">
        <v>151</v>
      </c>
      <c r="B618" s="2">
        <v>617</v>
      </c>
      <c r="C618" s="2">
        <f>'PR-RAS'!D624</f>
        <v>0</v>
      </c>
      <c r="D618" s="2">
        <f>'PR-RAS'!E624</f>
        <v>0</v>
      </c>
      <c r="E618" s="2">
        <v>0</v>
      </c>
      <c r="F618" s="2">
        <v>0</v>
      </c>
      <c r="G618" s="3">
        <f t="shared" si="14"/>
        <v>0</v>
      </c>
      <c r="H618" s="3">
        <f t="shared" si="15"/>
        <v>0</v>
      </c>
      <c r="I618" s="11">
        <v>0</v>
      </c>
      <c r="J618" s="4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2.75" customHeight="1">
      <c r="A619" s="10">
        <v>151</v>
      </c>
      <c r="B619" s="2">
        <v>618</v>
      </c>
      <c r="C619" s="2">
        <f>'PR-RAS'!D625</f>
        <v>0</v>
      </c>
      <c r="D619" s="2">
        <f>'PR-RAS'!E625</f>
        <v>0</v>
      </c>
      <c r="E619" s="2">
        <v>0</v>
      </c>
      <c r="F619" s="2">
        <v>0</v>
      </c>
      <c r="G619" s="3">
        <f t="shared" si="14"/>
        <v>0</v>
      </c>
      <c r="H619" s="3">
        <f t="shared" si="15"/>
        <v>0</v>
      </c>
      <c r="I619" s="11">
        <v>0</v>
      </c>
      <c r="J619" s="4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2.75" customHeight="1">
      <c r="A620" s="10">
        <v>151</v>
      </c>
      <c r="B620" s="2">
        <v>619</v>
      </c>
      <c r="C620" s="2">
        <f>'PR-RAS'!D626</f>
        <v>0</v>
      </c>
      <c r="D620" s="2">
        <f>'PR-RAS'!E626</f>
        <v>0</v>
      </c>
      <c r="E620" s="2">
        <v>0</v>
      </c>
      <c r="F620" s="2">
        <v>0</v>
      </c>
      <c r="G620" s="3">
        <f t="shared" si="14"/>
        <v>0</v>
      </c>
      <c r="H620" s="3">
        <f t="shared" si="15"/>
        <v>0</v>
      </c>
      <c r="I620" s="11">
        <v>0</v>
      </c>
      <c r="J620" s="4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2.75" customHeight="1">
      <c r="A621" s="10">
        <v>151</v>
      </c>
      <c r="B621" s="2">
        <v>620</v>
      </c>
      <c r="C621" s="2">
        <f>'PR-RAS'!D627</f>
        <v>0</v>
      </c>
      <c r="D621" s="2">
        <f>'PR-RAS'!E627</f>
        <v>0</v>
      </c>
      <c r="E621" s="2">
        <v>0</v>
      </c>
      <c r="F621" s="2">
        <v>0</v>
      </c>
      <c r="G621" s="3">
        <f t="shared" si="14"/>
        <v>0</v>
      </c>
      <c r="H621" s="3">
        <f t="shared" si="15"/>
        <v>0</v>
      </c>
      <c r="I621" s="11">
        <v>0</v>
      </c>
      <c r="J621" s="4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2.75" customHeight="1">
      <c r="A622" s="10">
        <v>151</v>
      </c>
      <c r="B622" s="2">
        <v>621</v>
      </c>
      <c r="C622" s="2">
        <f>'PR-RAS'!D628</f>
        <v>0</v>
      </c>
      <c r="D622" s="2">
        <f>'PR-RAS'!E628</f>
        <v>0</v>
      </c>
      <c r="E622" s="2">
        <v>0</v>
      </c>
      <c r="F622" s="2">
        <v>0</v>
      </c>
      <c r="G622" s="3">
        <f t="shared" si="14"/>
        <v>0</v>
      </c>
      <c r="H622" s="3">
        <f t="shared" si="15"/>
        <v>0</v>
      </c>
      <c r="I622" s="11">
        <v>0</v>
      </c>
      <c r="J622" s="4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2.75" customHeight="1">
      <c r="A623" s="10">
        <v>151</v>
      </c>
      <c r="B623" s="2">
        <v>622</v>
      </c>
      <c r="C623" s="2">
        <f>'PR-RAS'!D629</f>
        <v>0</v>
      </c>
      <c r="D623" s="2">
        <f>'PR-RAS'!E629</f>
        <v>0</v>
      </c>
      <c r="E623" s="2">
        <v>0</v>
      </c>
      <c r="F623" s="2">
        <v>0</v>
      </c>
      <c r="G623" s="3">
        <f t="shared" si="14"/>
        <v>0</v>
      </c>
      <c r="H623" s="3">
        <f t="shared" si="15"/>
        <v>0</v>
      </c>
      <c r="I623" s="11">
        <v>0</v>
      </c>
      <c r="J623" s="4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2.75" customHeight="1">
      <c r="A624" s="10">
        <v>151</v>
      </c>
      <c r="B624" s="2">
        <v>623</v>
      </c>
      <c r="C624" s="2">
        <f>'PR-RAS'!D630</f>
        <v>0</v>
      </c>
      <c r="D624" s="2">
        <f>'PR-RAS'!E630</f>
        <v>0</v>
      </c>
      <c r="E624" s="2">
        <v>0</v>
      </c>
      <c r="F624" s="2">
        <v>0</v>
      </c>
      <c r="G624" s="3">
        <f t="shared" si="14"/>
        <v>0</v>
      </c>
      <c r="H624" s="3">
        <f t="shared" si="15"/>
        <v>0</v>
      </c>
      <c r="I624" s="11">
        <v>0</v>
      </c>
      <c r="J624" s="4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2.75" customHeight="1">
      <c r="A625" s="10">
        <v>151</v>
      </c>
      <c r="B625" s="2">
        <v>624</v>
      </c>
      <c r="C625" s="2">
        <f>'PR-RAS'!D631</f>
        <v>0</v>
      </c>
      <c r="D625" s="2">
        <f>'PR-RAS'!E631</f>
        <v>0</v>
      </c>
      <c r="E625" s="2">
        <v>0</v>
      </c>
      <c r="F625" s="2">
        <v>0</v>
      </c>
      <c r="G625" s="3">
        <f t="shared" si="14"/>
        <v>0</v>
      </c>
      <c r="H625" s="3">
        <f t="shared" si="15"/>
        <v>0</v>
      </c>
      <c r="I625" s="11">
        <v>0</v>
      </c>
      <c r="J625" s="4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2.75" customHeight="1">
      <c r="A626" s="10">
        <v>151</v>
      </c>
      <c r="B626" s="2">
        <v>625</v>
      </c>
      <c r="C626" s="2">
        <f>'PR-RAS'!D632</f>
        <v>0</v>
      </c>
      <c r="D626" s="2">
        <f>'PR-RAS'!E632</f>
        <v>0</v>
      </c>
      <c r="E626" s="2">
        <v>0</v>
      </c>
      <c r="F626" s="2">
        <v>0</v>
      </c>
      <c r="G626" s="3">
        <f t="shared" si="14"/>
        <v>0</v>
      </c>
      <c r="H626" s="3">
        <f t="shared" si="15"/>
        <v>0</v>
      </c>
      <c r="I626" s="11">
        <v>0</v>
      </c>
      <c r="J626" s="4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2.75" customHeight="1">
      <c r="A627" s="10">
        <v>151</v>
      </c>
      <c r="B627" s="2">
        <v>626</v>
      </c>
      <c r="C627" s="2">
        <f>'PR-RAS'!D633</f>
        <v>0</v>
      </c>
      <c r="D627" s="2">
        <f>'PR-RAS'!E633</f>
        <v>0</v>
      </c>
      <c r="E627" s="2">
        <v>0</v>
      </c>
      <c r="F627" s="2">
        <v>0</v>
      </c>
      <c r="G627" s="3">
        <f t="shared" si="14"/>
        <v>0</v>
      </c>
      <c r="H627" s="3">
        <f t="shared" si="15"/>
        <v>0</v>
      </c>
      <c r="I627" s="11">
        <v>0</v>
      </c>
      <c r="J627" s="4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2.75" customHeight="1">
      <c r="A628" s="10">
        <v>151</v>
      </c>
      <c r="B628" s="2">
        <v>627</v>
      </c>
      <c r="C628" s="2">
        <f>'PR-RAS'!D634</f>
        <v>0</v>
      </c>
      <c r="D628" s="2">
        <f>'PR-RAS'!E634</f>
        <v>0</v>
      </c>
      <c r="E628" s="2">
        <v>0</v>
      </c>
      <c r="F628" s="2">
        <v>0</v>
      </c>
      <c r="G628" s="3">
        <f t="shared" si="14"/>
        <v>0</v>
      </c>
      <c r="H628" s="3">
        <f t="shared" si="15"/>
        <v>0</v>
      </c>
      <c r="I628" s="11">
        <v>0</v>
      </c>
      <c r="J628" s="4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2.75" customHeight="1">
      <c r="A629" s="10">
        <v>151</v>
      </c>
      <c r="B629" s="2">
        <v>628</v>
      </c>
      <c r="C629" s="2">
        <f>'PR-RAS'!D635</f>
        <v>0</v>
      </c>
      <c r="D629" s="2">
        <f>'PR-RAS'!E635</f>
        <v>0</v>
      </c>
      <c r="E629" s="2">
        <v>0</v>
      </c>
      <c r="F629" s="2">
        <v>0</v>
      </c>
      <c r="G629" s="3">
        <f t="shared" si="14"/>
        <v>0</v>
      </c>
      <c r="H629" s="3">
        <f t="shared" si="15"/>
        <v>0</v>
      </c>
      <c r="I629" s="11">
        <v>0</v>
      </c>
      <c r="J629" s="4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2.75" customHeight="1">
      <c r="A630" s="10">
        <v>151</v>
      </c>
      <c r="B630" s="2">
        <v>629</v>
      </c>
      <c r="C630" s="2">
        <f>'PR-RAS'!D636</f>
        <v>0</v>
      </c>
      <c r="D630" s="2">
        <f>'PR-RAS'!E636</f>
        <v>0</v>
      </c>
      <c r="E630" s="2">
        <v>0</v>
      </c>
      <c r="F630" s="2">
        <v>0</v>
      </c>
      <c r="G630" s="3">
        <f t="shared" si="14"/>
        <v>0</v>
      </c>
      <c r="H630" s="3">
        <f t="shared" si="15"/>
        <v>0</v>
      </c>
      <c r="I630" s="11">
        <v>0</v>
      </c>
      <c r="J630" s="4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2.75" customHeight="1">
      <c r="A631" s="10">
        <v>151</v>
      </c>
      <c r="B631" s="2">
        <v>630</v>
      </c>
      <c r="C631" s="2">
        <f>'PR-RAS'!D637</f>
        <v>0</v>
      </c>
      <c r="D631" s="2">
        <f>'PR-RAS'!E637</f>
        <v>0</v>
      </c>
      <c r="E631" s="2">
        <v>0</v>
      </c>
      <c r="F631" s="2">
        <v>0</v>
      </c>
      <c r="G631" s="3">
        <f t="shared" si="14"/>
        <v>0</v>
      </c>
      <c r="H631" s="3">
        <f t="shared" si="15"/>
        <v>0</v>
      </c>
      <c r="I631" s="11">
        <v>0</v>
      </c>
      <c r="J631" s="4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2.75" customHeight="1">
      <c r="A632" s="10">
        <v>151</v>
      </c>
      <c r="B632" s="2">
        <v>631</v>
      </c>
      <c r="C632" s="2">
        <f>'PR-RAS'!D638</f>
        <v>0</v>
      </c>
      <c r="D632" s="2">
        <f>'PR-RAS'!E638</f>
        <v>0</v>
      </c>
      <c r="E632" s="2">
        <v>0</v>
      </c>
      <c r="F632" s="2">
        <v>0</v>
      </c>
      <c r="G632" s="3">
        <f t="shared" si="14"/>
        <v>0</v>
      </c>
      <c r="H632" s="3">
        <f t="shared" si="15"/>
        <v>0</v>
      </c>
      <c r="I632" s="11">
        <v>0</v>
      </c>
      <c r="J632" s="4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2.75" customHeight="1">
      <c r="A633" s="10">
        <v>151</v>
      </c>
      <c r="B633" s="2">
        <v>632</v>
      </c>
      <c r="C633" s="2">
        <f>'PR-RAS'!D639</f>
        <v>0</v>
      </c>
      <c r="D633" s="2">
        <f>'PR-RAS'!E639</f>
        <v>0</v>
      </c>
      <c r="E633" s="2">
        <v>0</v>
      </c>
      <c r="F633" s="2">
        <v>0</v>
      </c>
      <c r="G633" s="3">
        <f t="shared" si="14"/>
        <v>0</v>
      </c>
      <c r="H633" s="3">
        <f t="shared" si="15"/>
        <v>0</v>
      </c>
      <c r="I633" s="11">
        <v>0</v>
      </c>
      <c r="J633" s="4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2.75" customHeight="1">
      <c r="A634" s="10">
        <v>151</v>
      </c>
      <c r="B634" s="2">
        <v>633</v>
      </c>
      <c r="C634" s="2">
        <f>'PR-RAS'!D640</f>
        <v>14042.7</v>
      </c>
      <c r="D634" s="2">
        <f>'PR-RAS'!E640</f>
        <v>14.05</v>
      </c>
      <c r="E634" s="2">
        <v>0</v>
      </c>
      <c r="F634" s="2">
        <v>0</v>
      </c>
      <c r="G634" s="3">
        <f t="shared" si="14"/>
        <v>8906.8164000000015</v>
      </c>
      <c r="H634" s="3">
        <f t="shared" si="15"/>
        <v>0.34999999999927311</v>
      </c>
      <c r="I634" s="11">
        <v>0</v>
      </c>
      <c r="J634" s="4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2.75" customHeight="1">
      <c r="A635" s="10">
        <v>151</v>
      </c>
      <c r="B635" s="2">
        <v>634</v>
      </c>
      <c r="C635" s="2">
        <f>'PR-RAS'!D641</f>
        <v>0</v>
      </c>
      <c r="D635" s="2">
        <f>'PR-RAS'!E641</f>
        <v>0</v>
      </c>
      <c r="E635" s="2">
        <v>0</v>
      </c>
      <c r="F635" s="2">
        <v>0</v>
      </c>
      <c r="G635" s="3">
        <f t="shared" si="14"/>
        <v>0</v>
      </c>
      <c r="H635" s="3">
        <f t="shared" si="15"/>
        <v>0</v>
      </c>
      <c r="I635" s="11">
        <v>0</v>
      </c>
      <c r="J635" s="4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2.75" customHeight="1">
      <c r="A636" s="10">
        <v>151</v>
      </c>
      <c r="B636" s="2">
        <v>635</v>
      </c>
      <c r="C636" s="2">
        <f>'PR-RAS'!D642</f>
        <v>68.28</v>
      </c>
      <c r="D636" s="2">
        <f>'PR-RAS'!E642</f>
        <v>14042.7</v>
      </c>
      <c r="E636" s="2">
        <v>0</v>
      </c>
      <c r="F636" s="2">
        <v>0</v>
      </c>
      <c r="G636" s="3">
        <f t="shared" si="14"/>
        <v>17877.586800000001</v>
      </c>
      <c r="H636" s="3">
        <f t="shared" si="15"/>
        <v>0.57999999999927354</v>
      </c>
      <c r="I636" s="11">
        <v>0</v>
      </c>
      <c r="J636" s="4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2.75" customHeight="1">
      <c r="A637" s="10">
        <v>151</v>
      </c>
      <c r="B637" s="2">
        <v>636</v>
      </c>
      <c r="C637" s="2">
        <f>'PR-RAS'!D643</f>
        <v>960671.38</v>
      </c>
      <c r="D637" s="2">
        <f>'PR-RAS'!E643</f>
        <v>1015400.1800000002</v>
      </c>
      <c r="E637" s="2">
        <v>0</v>
      </c>
      <c r="F637" s="2">
        <v>0</v>
      </c>
      <c r="G637" s="3">
        <f t="shared" si="14"/>
        <v>1902576.0266400003</v>
      </c>
      <c r="H637" s="3">
        <f t="shared" si="15"/>
        <v>0.56000000017229468</v>
      </c>
      <c r="I637" s="11">
        <v>0</v>
      </c>
      <c r="J637" s="4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2.75" customHeight="1">
      <c r="A638" s="10">
        <v>151</v>
      </c>
      <c r="B638" s="2">
        <v>637</v>
      </c>
      <c r="C638" s="2">
        <f>'PR-RAS'!D644</f>
        <v>910172.83999999985</v>
      </c>
      <c r="D638" s="2">
        <f>'PR-RAS'!E644</f>
        <v>715528.84000000008</v>
      </c>
      <c r="E638" s="2">
        <v>0</v>
      </c>
      <c r="F638" s="2">
        <v>0</v>
      </c>
      <c r="G638" s="3">
        <f t="shared" si="14"/>
        <v>1491363.84124</v>
      </c>
      <c r="H638" s="3">
        <f t="shared" si="15"/>
        <v>0.32000000006519258</v>
      </c>
      <c r="I638" s="11">
        <v>0</v>
      </c>
      <c r="J638" s="4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2.75" customHeight="1">
      <c r="A639" s="10">
        <v>151</v>
      </c>
      <c r="B639" s="2">
        <v>638</v>
      </c>
      <c r="C639" s="2">
        <f>'PR-RAS'!D645</f>
        <v>50498.540000000154</v>
      </c>
      <c r="D639" s="2">
        <f>'PR-RAS'!E645</f>
        <v>299871.34000000008</v>
      </c>
      <c r="E639" s="2">
        <v>0</v>
      </c>
      <c r="F639" s="2">
        <v>0</v>
      </c>
      <c r="G639" s="3">
        <f t="shared" si="14"/>
        <v>414853.89836000022</v>
      </c>
      <c r="H639" s="3">
        <f t="shared" si="15"/>
        <v>0.79999999993015081</v>
      </c>
      <c r="I639" s="11">
        <v>0</v>
      </c>
      <c r="J639" s="4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2.75" customHeight="1">
      <c r="A640" s="10">
        <v>151</v>
      </c>
      <c r="B640" s="2">
        <v>639</v>
      </c>
      <c r="C640" s="2">
        <f>'PR-RAS'!D646</f>
        <v>0</v>
      </c>
      <c r="D640" s="2">
        <f>'PR-RAS'!E646</f>
        <v>0</v>
      </c>
      <c r="E640" s="2">
        <v>0</v>
      </c>
      <c r="F640" s="2">
        <v>0</v>
      </c>
      <c r="G640" s="3">
        <f t="shared" si="14"/>
        <v>0</v>
      </c>
      <c r="H640" s="3">
        <f t="shared" si="15"/>
        <v>0</v>
      </c>
      <c r="I640" s="11">
        <v>0</v>
      </c>
      <c r="J640" s="4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2.75" customHeight="1">
      <c r="A641" s="10">
        <v>151</v>
      </c>
      <c r="B641" s="2">
        <v>640</v>
      </c>
      <c r="C641" s="2">
        <f>'PR-RAS'!D647</f>
        <v>0</v>
      </c>
      <c r="D641" s="2">
        <f>'PR-RAS'!E647</f>
        <v>0</v>
      </c>
      <c r="E641" s="2">
        <v>0</v>
      </c>
      <c r="F641" s="2">
        <v>0</v>
      </c>
      <c r="G641" s="3">
        <f t="shared" si="14"/>
        <v>0</v>
      </c>
      <c r="H641" s="3">
        <f t="shared" si="15"/>
        <v>0</v>
      </c>
      <c r="I641" s="11">
        <v>0</v>
      </c>
      <c r="J641" s="4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2.75" customHeight="1">
      <c r="A642" s="10">
        <v>151</v>
      </c>
      <c r="B642" s="2">
        <v>641</v>
      </c>
      <c r="C642" s="2">
        <f>'PR-RAS'!D648</f>
        <v>161751.70000000004</v>
      </c>
      <c r="D642" s="2">
        <f>'PR-RAS'!E648</f>
        <v>634304.68000000005</v>
      </c>
      <c r="E642" s="2">
        <v>0</v>
      </c>
      <c r="F642" s="2">
        <v>0</v>
      </c>
      <c r="G642" s="3">
        <f t="shared" si="14"/>
        <v>916861.43946000002</v>
      </c>
      <c r="H642" s="3">
        <f t="shared" si="15"/>
        <v>0.6199999999080319</v>
      </c>
      <c r="I642" s="11">
        <v>0</v>
      </c>
      <c r="J642" s="4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2.75" customHeight="1">
      <c r="A643" s="10">
        <v>151</v>
      </c>
      <c r="B643" s="2">
        <v>642</v>
      </c>
      <c r="C643" s="2">
        <f>'PR-RAS'!D649</f>
        <v>0</v>
      </c>
      <c r="D643" s="2">
        <f>'PR-RAS'!E649</f>
        <v>0</v>
      </c>
      <c r="E643" s="2">
        <v>0</v>
      </c>
      <c r="F643" s="2">
        <v>0</v>
      </c>
      <c r="G643" s="3">
        <f t="shared" si="14"/>
        <v>0</v>
      </c>
      <c r="H643" s="3">
        <f t="shared" si="15"/>
        <v>0</v>
      </c>
      <c r="I643" s="11">
        <v>0</v>
      </c>
      <c r="J643" s="4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2.75" customHeight="1">
      <c r="A644" s="10">
        <v>151</v>
      </c>
      <c r="B644" s="2">
        <v>643</v>
      </c>
      <c r="C644" s="2">
        <f>'PR-RAS'!D650</f>
        <v>111253.15999999989</v>
      </c>
      <c r="D644" s="2">
        <f>'PR-RAS'!E650</f>
        <v>334433.33999999997</v>
      </c>
      <c r="E644" s="2">
        <v>0</v>
      </c>
      <c r="F644" s="2">
        <v>0</v>
      </c>
      <c r="G644" s="3">
        <f t="shared" si="14"/>
        <v>501617.0571199999</v>
      </c>
      <c r="H644" s="3">
        <f t="shared" si="15"/>
        <v>0.49999999985448085</v>
      </c>
      <c r="I644" s="11">
        <v>0</v>
      </c>
      <c r="J644" s="4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2.75" customHeight="1">
      <c r="A645" s="10">
        <v>151</v>
      </c>
      <c r="B645" s="2">
        <v>644</v>
      </c>
      <c r="C645" s="2">
        <f>'PR-RAS'!D651</f>
        <v>0</v>
      </c>
      <c r="D645" s="2">
        <f>'PR-RAS'!E651</f>
        <v>0</v>
      </c>
      <c r="E645" s="2">
        <v>0</v>
      </c>
      <c r="F645" s="2">
        <v>0</v>
      </c>
      <c r="G645" s="3">
        <f t="shared" si="14"/>
        <v>0</v>
      </c>
      <c r="H645" s="3">
        <f t="shared" si="15"/>
        <v>0</v>
      </c>
      <c r="I645" s="11">
        <v>0</v>
      </c>
      <c r="J645" s="4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2.75" customHeight="1">
      <c r="A646" s="10">
        <v>151</v>
      </c>
      <c r="B646" s="2">
        <v>645</v>
      </c>
      <c r="C646" s="2">
        <f>'PR-RAS'!D653</f>
        <v>339903.1</v>
      </c>
      <c r="D646" s="2">
        <f>'PR-RAS'!E653</f>
        <v>130787.87</v>
      </c>
      <c r="E646" s="2">
        <v>0</v>
      </c>
      <c r="F646" s="2">
        <v>0</v>
      </c>
      <c r="G646" s="3">
        <f t="shared" si="14"/>
        <v>387953.8518</v>
      </c>
      <c r="H646" s="3">
        <f t="shared" si="15"/>
        <v>0.22999999998137355</v>
      </c>
      <c r="I646" s="11">
        <v>0</v>
      </c>
      <c r="J646" s="4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2.75" customHeight="1">
      <c r="A647" s="10">
        <v>151</v>
      </c>
      <c r="B647" s="2">
        <v>646</v>
      </c>
      <c r="C647" s="2">
        <f>'PR-RAS'!D654</f>
        <v>996251.4</v>
      </c>
      <c r="D647" s="2">
        <f>'PR-RAS'!E654</f>
        <v>1276282.99</v>
      </c>
      <c r="E647" s="2">
        <v>0</v>
      </c>
      <c r="F647" s="2">
        <v>0</v>
      </c>
      <c r="G647" s="3">
        <f t="shared" si="14"/>
        <v>2292536.0274800002</v>
      </c>
      <c r="H647" s="3">
        <f t="shared" si="15"/>
        <v>0.41000000003259629</v>
      </c>
      <c r="I647" s="11">
        <v>0</v>
      </c>
      <c r="J647" s="4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2.75" customHeight="1">
      <c r="A648" s="10">
        <v>151</v>
      </c>
      <c r="B648" s="2">
        <v>647</v>
      </c>
      <c r="C648" s="2">
        <f>'PR-RAS'!D655</f>
        <v>1207296.99</v>
      </c>
      <c r="D648" s="2">
        <f>'PR-RAS'!E655</f>
        <v>1286126.25</v>
      </c>
      <c r="E648" s="2">
        <v>0</v>
      </c>
      <c r="F648" s="2">
        <v>0</v>
      </c>
      <c r="G648" s="3">
        <f t="shared" si="14"/>
        <v>2445368.5200300002</v>
      </c>
      <c r="H648" s="3">
        <f t="shared" si="15"/>
        <v>0.26000000000931323</v>
      </c>
      <c r="I648" s="11">
        <v>0</v>
      </c>
      <c r="J648" s="4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2.75" customHeight="1">
      <c r="A649" s="10">
        <v>151</v>
      </c>
      <c r="B649" s="2">
        <v>648</v>
      </c>
      <c r="C649" s="2">
        <f>'PR-RAS'!D656</f>
        <v>128857.51000000001</v>
      </c>
      <c r="D649" s="2">
        <f>'PR-RAS'!E656</f>
        <v>120944.60999999987</v>
      </c>
      <c r="E649" s="2">
        <v>0</v>
      </c>
      <c r="F649" s="2">
        <v>0</v>
      </c>
      <c r="G649" s="3">
        <f t="shared" si="14"/>
        <v>240243.88103999983</v>
      </c>
      <c r="H649" s="3">
        <f t="shared" si="15"/>
        <v>0.88000000012107193</v>
      </c>
      <c r="I649" s="11">
        <v>0</v>
      </c>
      <c r="J649" s="4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2.75" customHeight="1">
      <c r="A650" s="10">
        <v>151</v>
      </c>
      <c r="B650" s="2">
        <v>649</v>
      </c>
      <c r="C650" s="2">
        <f>'PR-RAS'!D657</f>
        <v>15</v>
      </c>
      <c r="D650" s="2">
        <f>'PR-RAS'!E657</f>
        <v>15</v>
      </c>
      <c r="E650" s="2">
        <v>0</v>
      </c>
      <c r="F650" s="2">
        <v>0</v>
      </c>
      <c r="G650" s="3">
        <f t="shared" si="14"/>
        <v>29.205000000000002</v>
      </c>
      <c r="H650" s="3">
        <f t="shared" si="15"/>
        <v>0</v>
      </c>
      <c r="I650" s="11">
        <v>0</v>
      </c>
      <c r="J650" s="4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2.75" customHeight="1">
      <c r="A651" s="10">
        <v>151</v>
      </c>
      <c r="B651" s="2">
        <v>650</v>
      </c>
      <c r="C651" s="2">
        <f>'PR-RAS'!D658</f>
        <v>0</v>
      </c>
      <c r="D651" s="2">
        <f>'PR-RAS'!E658</f>
        <v>0</v>
      </c>
      <c r="E651" s="2">
        <v>0</v>
      </c>
      <c r="F651" s="2">
        <v>0</v>
      </c>
      <c r="G651" s="3">
        <f t="shared" si="14"/>
        <v>0</v>
      </c>
      <c r="H651" s="3">
        <f t="shared" si="15"/>
        <v>0</v>
      </c>
      <c r="I651" s="11">
        <v>0</v>
      </c>
      <c r="J651" s="4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2.75" customHeight="1">
      <c r="A652" s="10">
        <v>151</v>
      </c>
      <c r="B652" s="2">
        <v>651</v>
      </c>
      <c r="C652" s="2">
        <f>'PR-RAS'!D659</f>
        <v>15</v>
      </c>
      <c r="D652" s="2">
        <f>'PR-RAS'!E659</f>
        <v>15</v>
      </c>
      <c r="E652" s="2">
        <v>0</v>
      </c>
      <c r="F652" s="2">
        <v>0</v>
      </c>
      <c r="G652" s="3">
        <f t="shared" si="14"/>
        <v>29.295000000000002</v>
      </c>
      <c r="H652" s="3">
        <f t="shared" si="15"/>
        <v>0</v>
      </c>
      <c r="I652" s="11">
        <v>0</v>
      </c>
      <c r="J652" s="4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2.75" customHeight="1">
      <c r="A653" s="10">
        <v>151</v>
      </c>
      <c r="B653" s="2">
        <v>652</v>
      </c>
      <c r="C653" s="2">
        <f>'PR-RAS'!D660</f>
        <v>0</v>
      </c>
      <c r="D653" s="2">
        <f>'PR-RAS'!E660</f>
        <v>0</v>
      </c>
      <c r="E653" s="2">
        <v>0</v>
      </c>
      <c r="F653" s="2">
        <v>0</v>
      </c>
      <c r="G653" s="3">
        <f t="shared" si="14"/>
        <v>0</v>
      </c>
      <c r="H653" s="3">
        <f t="shared" si="15"/>
        <v>0</v>
      </c>
      <c r="I653" s="11">
        <v>0</v>
      </c>
      <c r="J653" s="4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2.75" customHeight="1">
      <c r="A654" s="10">
        <v>151</v>
      </c>
      <c r="B654" s="2">
        <v>653</v>
      </c>
      <c r="C654" s="2">
        <f>'PR-RAS'!D661</f>
        <v>0</v>
      </c>
      <c r="D654" s="2">
        <f>'PR-RAS'!E661</f>
        <v>0</v>
      </c>
      <c r="E654" s="2">
        <v>0</v>
      </c>
      <c r="F654" s="2">
        <v>0</v>
      </c>
      <c r="G654" s="3">
        <f t="shared" si="14"/>
        <v>0</v>
      </c>
      <c r="H654" s="3">
        <f t="shared" si="15"/>
        <v>0</v>
      </c>
      <c r="I654" s="11">
        <v>0</v>
      </c>
      <c r="J654" s="4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2.75" customHeight="1">
      <c r="A655" s="10">
        <v>151</v>
      </c>
      <c r="B655" s="2">
        <v>654</v>
      </c>
      <c r="C655" s="2">
        <f>'PR-RAS'!D662</f>
        <v>4705.45</v>
      </c>
      <c r="D655" s="2">
        <f>'PR-RAS'!E662</f>
        <v>500</v>
      </c>
      <c r="E655" s="2">
        <v>0</v>
      </c>
      <c r="F655" s="2">
        <v>0</v>
      </c>
      <c r="G655" s="3">
        <f t="shared" si="14"/>
        <v>3731.3643000000002</v>
      </c>
      <c r="H655" s="3">
        <f t="shared" si="15"/>
        <v>0.4499999999998181</v>
      </c>
      <c r="I655" s="11">
        <v>0</v>
      </c>
      <c r="J655" s="4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2.75" customHeight="1">
      <c r="A656" s="10">
        <v>151</v>
      </c>
      <c r="B656" s="2">
        <v>655</v>
      </c>
      <c r="C656" s="2">
        <f>'PR-RAS'!D663</f>
        <v>0</v>
      </c>
      <c r="D656" s="2">
        <f>'PR-RAS'!E663</f>
        <v>94553.02</v>
      </c>
      <c r="E656" s="2">
        <v>0</v>
      </c>
      <c r="F656" s="2">
        <v>0</v>
      </c>
      <c r="G656" s="3">
        <f t="shared" ref="G656:G657" si="16">(B656/1000)*(C656*1+D656*2)</f>
        <v>123864.45620000002</v>
      </c>
      <c r="H656" s="3">
        <f t="shared" ref="H656:H657" si="17">ABS(C656-ROUND(C656,0))+ABS(D656-ROUND(D656,0))</f>
        <v>2.0000000004074536E-2</v>
      </c>
      <c r="I656" s="11">
        <v>0</v>
      </c>
      <c r="J656" s="4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2.75" customHeight="1">
      <c r="A657" s="10">
        <v>151</v>
      </c>
      <c r="B657" s="2">
        <v>656</v>
      </c>
      <c r="C657" s="2">
        <f>'PR-RAS'!D664</f>
        <v>119865.69</v>
      </c>
      <c r="D657" s="2">
        <f>'PR-RAS'!E664</f>
        <v>92932.34</v>
      </c>
      <c r="E657" s="2">
        <v>0</v>
      </c>
      <c r="F657" s="2">
        <v>0</v>
      </c>
      <c r="G657" s="3">
        <f t="shared" si="16"/>
        <v>200559.12272000001</v>
      </c>
      <c r="H657" s="3">
        <f t="shared" si="17"/>
        <v>0.64999999999417923</v>
      </c>
      <c r="I657" s="11">
        <v>0</v>
      </c>
      <c r="J657" s="4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2.75" customHeight="1">
      <c r="A658" s="10">
        <v>151</v>
      </c>
      <c r="B658" s="2">
        <v>657</v>
      </c>
      <c r="C658" s="2">
        <f>'PR-RAS'!D665</f>
        <v>0</v>
      </c>
      <c r="D658" s="2">
        <f>'PR-RAS'!E665</f>
        <v>0</v>
      </c>
      <c r="E658" s="2">
        <v>0</v>
      </c>
      <c r="F658" s="2">
        <v>0</v>
      </c>
      <c r="G658" s="3">
        <f t="shared" si="14"/>
        <v>0</v>
      </c>
      <c r="H658" s="3">
        <f t="shared" si="15"/>
        <v>0</v>
      </c>
      <c r="I658" s="11">
        <v>0</v>
      </c>
      <c r="J658" s="4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2.75" customHeight="1">
      <c r="A659" s="10">
        <v>151</v>
      </c>
      <c r="B659" s="2">
        <v>658</v>
      </c>
      <c r="C659" s="2">
        <f>'PR-RAS'!D666</f>
        <v>0</v>
      </c>
      <c r="D659" s="2">
        <f>'PR-RAS'!E666</f>
        <v>0</v>
      </c>
      <c r="E659" s="2">
        <v>0</v>
      </c>
      <c r="F659" s="2">
        <v>0</v>
      </c>
      <c r="G659" s="3">
        <f>(B659/1000)*(C659*1+D659*2)</f>
        <v>0</v>
      </c>
      <c r="H659" s="3">
        <f>ABS(C659-ROUND(C659,0))+ABS(D659-ROUND(D659,0))</f>
        <v>0</v>
      </c>
      <c r="I659" s="11">
        <v>0</v>
      </c>
      <c r="J659" s="4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2.75" customHeight="1">
      <c r="A660" s="10">
        <v>151</v>
      </c>
      <c r="B660" s="2">
        <v>659</v>
      </c>
      <c r="C660" s="2">
        <f>'PR-RAS'!D667</f>
        <v>0</v>
      </c>
      <c r="D660" s="2">
        <f>'PR-RAS'!E667</f>
        <v>0</v>
      </c>
      <c r="E660" s="2">
        <v>0</v>
      </c>
      <c r="F660" s="2">
        <v>0</v>
      </c>
      <c r="G660" s="3">
        <f t="shared" si="14"/>
        <v>0</v>
      </c>
      <c r="H660" s="3">
        <f t="shared" si="15"/>
        <v>0</v>
      </c>
      <c r="I660" s="11">
        <v>0</v>
      </c>
      <c r="J660" s="4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2.75" customHeight="1">
      <c r="A661" s="10">
        <v>151</v>
      </c>
      <c r="B661" s="2">
        <v>660</v>
      </c>
      <c r="C661" s="2">
        <f>'PR-RAS'!D668</f>
        <v>0</v>
      </c>
      <c r="D661" s="2">
        <f>'PR-RAS'!E668</f>
        <v>0</v>
      </c>
      <c r="E661" s="2">
        <v>0</v>
      </c>
      <c r="F661" s="2">
        <v>0</v>
      </c>
      <c r="G661" s="3">
        <f>(B661/1000)*(C661*1+D661*2)</f>
        <v>0</v>
      </c>
      <c r="H661" s="3">
        <f>ABS(C661-ROUND(C661,0))+ABS(D661-ROUND(D661,0))</f>
        <v>0</v>
      </c>
      <c r="I661" s="11">
        <v>0</v>
      </c>
      <c r="J661" s="4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2.75" customHeight="1">
      <c r="A662" s="10">
        <v>151</v>
      </c>
      <c r="B662" s="2">
        <v>661</v>
      </c>
      <c r="C662" s="2">
        <f>'PR-RAS'!D669</f>
        <v>23865</v>
      </c>
      <c r="D662" s="2">
        <f>'PR-RAS'!E669</f>
        <v>23865</v>
      </c>
      <c r="E662" s="2">
        <v>0</v>
      </c>
      <c r="F662" s="2">
        <v>0</v>
      </c>
      <c r="G662" s="3">
        <f t="shared" si="14"/>
        <v>47324.295000000006</v>
      </c>
      <c r="H662" s="3">
        <f t="shared" si="15"/>
        <v>0</v>
      </c>
      <c r="I662" s="11">
        <v>0</v>
      </c>
      <c r="J662" s="4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2.75" customHeight="1">
      <c r="A663" s="10">
        <v>151</v>
      </c>
      <c r="B663" s="2">
        <v>662</v>
      </c>
      <c r="C663" s="2">
        <f>'PR-RAS'!D670</f>
        <v>0</v>
      </c>
      <c r="D663" s="2">
        <f>'PR-RAS'!E670</f>
        <v>0</v>
      </c>
      <c r="E663" s="2">
        <v>0</v>
      </c>
      <c r="F663" s="2">
        <v>0</v>
      </c>
      <c r="G663" s="3">
        <f t="shared" si="14"/>
        <v>0</v>
      </c>
      <c r="H663" s="3">
        <f t="shared" si="15"/>
        <v>0</v>
      </c>
      <c r="I663" s="11">
        <v>0</v>
      </c>
      <c r="J663" s="4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2.75" customHeight="1">
      <c r="A664" s="10">
        <v>151</v>
      </c>
      <c r="B664" s="2">
        <v>663</v>
      </c>
      <c r="C664" s="2">
        <f>'PR-RAS'!D671</f>
        <v>0</v>
      </c>
      <c r="D664" s="2">
        <f>'PR-RAS'!E671</f>
        <v>0</v>
      </c>
      <c r="E664" s="2">
        <v>0</v>
      </c>
      <c r="F664" s="2">
        <v>0</v>
      </c>
      <c r="G664" s="3">
        <f t="shared" si="14"/>
        <v>0</v>
      </c>
      <c r="H664" s="3">
        <f t="shared" si="15"/>
        <v>0</v>
      </c>
      <c r="I664" s="11">
        <v>0</v>
      </c>
      <c r="J664" s="4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2.75" customHeight="1">
      <c r="A665" s="10">
        <v>151</v>
      </c>
      <c r="B665" s="2">
        <v>664</v>
      </c>
      <c r="C665" s="2">
        <f>'PR-RAS'!D672</f>
        <v>0</v>
      </c>
      <c r="D665" s="2">
        <f>'PR-RAS'!E672</f>
        <v>0</v>
      </c>
      <c r="E665" s="2">
        <v>0</v>
      </c>
      <c r="F665" s="2">
        <v>0</v>
      </c>
      <c r="G665" s="3">
        <f t="shared" si="14"/>
        <v>0</v>
      </c>
      <c r="H665" s="3">
        <f t="shared" si="15"/>
        <v>0</v>
      </c>
      <c r="I665" s="11">
        <v>0</v>
      </c>
      <c r="J665" s="4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2.75" customHeight="1">
      <c r="A666" s="10">
        <v>151</v>
      </c>
      <c r="B666" s="2">
        <v>665</v>
      </c>
      <c r="C666" s="2">
        <f>'PR-RAS'!D673</f>
        <v>0</v>
      </c>
      <c r="D666" s="2">
        <f>'PR-RAS'!E673</f>
        <v>74400</v>
      </c>
      <c r="E666" s="2">
        <v>0</v>
      </c>
      <c r="F666" s="2">
        <v>0</v>
      </c>
      <c r="G666" s="3">
        <f t="shared" si="14"/>
        <v>98952</v>
      </c>
      <c r="H666" s="3">
        <f t="shared" si="15"/>
        <v>0</v>
      </c>
      <c r="I666" s="11">
        <v>0</v>
      </c>
      <c r="J666" s="4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2.75" customHeight="1">
      <c r="A667" s="10">
        <v>151</v>
      </c>
      <c r="B667" s="2">
        <v>666</v>
      </c>
      <c r="C667" s="2">
        <f>'PR-RAS'!D674</f>
        <v>0</v>
      </c>
      <c r="D667" s="2">
        <f>'PR-RAS'!E674</f>
        <v>3000</v>
      </c>
      <c r="E667" s="2">
        <v>0</v>
      </c>
      <c r="F667" s="2">
        <v>0</v>
      </c>
      <c r="G667" s="3">
        <f t="shared" si="14"/>
        <v>3996</v>
      </c>
      <c r="H667" s="3">
        <f t="shared" si="15"/>
        <v>0</v>
      </c>
      <c r="I667" s="11">
        <v>0</v>
      </c>
      <c r="J667" s="4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2.75" customHeight="1">
      <c r="A668" s="10">
        <v>151</v>
      </c>
      <c r="B668" s="2">
        <v>667</v>
      </c>
      <c r="C668" s="2">
        <f>'PR-RAS'!D675</f>
        <v>0</v>
      </c>
      <c r="D668" s="2">
        <f>'PR-RAS'!E675</f>
        <v>0</v>
      </c>
      <c r="E668" s="2">
        <v>0</v>
      </c>
      <c r="F668" s="2">
        <v>0</v>
      </c>
      <c r="G668" s="3">
        <f t="shared" si="14"/>
        <v>0</v>
      </c>
      <c r="H668" s="3">
        <f t="shared" si="15"/>
        <v>0</v>
      </c>
      <c r="I668" s="11">
        <v>0</v>
      </c>
      <c r="J668" s="4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2.75" customHeight="1">
      <c r="A669" s="10">
        <v>151</v>
      </c>
      <c r="B669" s="2">
        <v>668</v>
      </c>
      <c r="C669" s="2">
        <f>'PR-RAS'!D676</f>
        <v>0</v>
      </c>
      <c r="D669" s="2">
        <f>'PR-RAS'!E676</f>
        <v>0</v>
      </c>
      <c r="E669" s="2">
        <v>0</v>
      </c>
      <c r="F669" s="2">
        <v>0</v>
      </c>
      <c r="G669" s="3">
        <f t="shared" si="14"/>
        <v>0</v>
      </c>
      <c r="H669" s="3">
        <f t="shared" si="15"/>
        <v>0</v>
      </c>
      <c r="I669" s="11">
        <v>0</v>
      </c>
      <c r="J669" s="4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2.75" customHeight="1">
      <c r="A670" s="10">
        <v>151</v>
      </c>
      <c r="B670" s="2">
        <v>669</v>
      </c>
      <c r="C670" s="2">
        <f>'PR-RAS'!D677</f>
        <v>0</v>
      </c>
      <c r="D670" s="2">
        <f>'PR-RAS'!E677</f>
        <v>0</v>
      </c>
      <c r="E670" s="2">
        <v>0</v>
      </c>
      <c r="F670" s="2">
        <v>0</v>
      </c>
      <c r="G670" s="3">
        <f t="shared" si="14"/>
        <v>0</v>
      </c>
      <c r="H670" s="3">
        <f t="shared" si="15"/>
        <v>0</v>
      </c>
      <c r="I670" s="11">
        <v>0</v>
      </c>
      <c r="J670" s="4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2.75" customHeight="1">
      <c r="A671" s="10">
        <v>151</v>
      </c>
      <c r="B671" s="2">
        <v>670</v>
      </c>
      <c r="C671" s="2">
        <f>'PR-RAS'!D678</f>
        <v>0</v>
      </c>
      <c r="D671" s="2">
        <f>'PR-RAS'!E678</f>
        <v>0</v>
      </c>
      <c r="E671" s="2">
        <v>0</v>
      </c>
      <c r="F671" s="2">
        <v>0</v>
      </c>
      <c r="G671" s="3">
        <f t="shared" si="14"/>
        <v>0</v>
      </c>
      <c r="H671" s="3">
        <f t="shared" si="15"/>
        <v>0</v>
      </c>
      <c r="I671" s="11">
        <v>0</v>
      </c>
      <c r="J671" s="4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2.75" customHeight="1">
      <c r="A672" s="10">
        <v>151</v>
      </c>
      <c r="B672" s="2">
        <v>671</v>
      </c>
      <c r="C672" s="2">
        <f>'PR-RAS'!D679</f>
        <v>0</v>
      </c>
      <c r="D672" s="2">
        <f>'PR-RAS'!E679</f>
        <v>0</v>
      </c>
      <c r="E672" s="2">
        <v>0</v>
      </c>
      <c r="F672" s="2">
        <v>0</v>
      </c>
      <c r="G672" s="3">
        <f t="shared" si="14"/>
        <v>0</v>
      </c>
      <c r="H672" s="3">
        <f t="shared" si="15"/>
        <v>0</v>
      </c>
      <c r="I672" s="11">
        <v>0</v>
      </c>
      <c r="J672" s="4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2.75" customHeight="1">
      <c r="A673" s="10">
        <v>151</v>
      </c>
      <c r="B673" s="2">
        <v>672</v>
      </c>
      <c r="C673" s="2">
        <f>'PR-RAS'!D680</f>
        <v>0</v>
      </c>
      <c r="D673" s="2">
        <f>'PR-RAS'!E680</f>
        <v>0</v>
      </c>
      <c r="E673" s="2">
        <v>0</v>
      </c>
      <c r="F673" s="2">
        <v>0</v>
      </c>
      <c r="G673" s="3">
        <f t="shared" si="14"/>
        <v>0</v>
      </c>
      <c r="H673" s="3">
        <f t="shared" si="15"/>
        <v>0</v>
      </c>
      <c r="I673" s="11">
        <v>0</v>
      </c>
      <c r="J673" s="4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2.75" customHeight="1">
      <c r="A674" s="10">
        <v>151</v>
      </c>
      <c r="B674" s="2">
        <v>673</v>
      </c>
      <c r="C674" s="2">
        <f>'PR-RAS'!D681</f>
        <v>0</v>
      </c>
      <c r="D674" s="2">
        <f>'PR-RAS'!E681</f>
        <v>0</v>
      </c>
      <c r="E674" s="2">
        <v>0</v>
      </c>
      <c r="F674" s="2">
        <v>0</v>
      </c>
      <c r="G674" s="3">
        <f t="shared" si="14"/>
        <v>0</v>
      </c>
      <c r="H674" s="3">
        <f t="shared" si="15"/>
        <v>0</v>
      </c>
      <c r="I674" s="11">
        <v>0</v>
      </c>
      <c r="J674" s="4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2.75" customHeight="1">
      <c r="A675" s="10">
        <v>151</v>
      </c>
      <c r="B675" s="2">
        <v>674</v>
      </c>
      <c r="C675" s="2">
        <f>'PR-RAS'!D682</f>
        <v>0</v>
      </c>
      <c r="D675" s="2">
        <f>'PR-RAS'!E682</f>
        <v>0</v>
      </c>
      <c r="E675" s="2">
        <v>0</v>
      </c>
      <c r="F675" s="2">
        <v>0</v>
      </c>
      <c r="G675" s="3">
        <f t="shared" si="14"/>
        <v>0</v>
      </c>
      <c r="H675" s="3">
        <f t="shared" si="15"/>
        <v>0</v>
      </c>
      <c r="I675" s="11">
        <v>0</v>
      </c>
      <c r="J675" s="4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2.75" customHeight="1">
      <c r="A676" s="10">
        <v>151</v>
      </c>
      <c r="B676" s="2">
        <v>675</v>
      </c>
      <c r="C676" s="2">
        <f>'PR-RAS'!D683</f>
        <v>0</v>
      </c>
      <c r="D676" s="2">
        <f>'PR-RAS'!E683</f>
        <v>0</v>
      </c>
      <c r="E676" s="2">
        <v>0</v>
      </c>
      <c r="F676" s="2">
        <v>0</v>
      </c>
      <c r="G676" s="3">
        <f t="shared" si="14"/>
        <v>0</v>
      </c>
      <c r="H676" s="3">
        <f t="shared" si="15"/>
        <v>0</v>
      </c>
      <c r="I676" s="11">
        <v>0</v>
      </c>
      <c r="J676" s="4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2.75" customHeight="1">
      <c r="A677" s="10">
        <v>151</v>
      </c>
      <c r="B677" s="2">
        <v>676</v>
      </c>
      <c r="C677" s="2">
        <f>'PR-RAS'!D684</f>
        <v>0</v>
      </c>
      <c r="D677" s="2">
        <f>'PR-RAS'!E684</f>
        <v>0</v>
      </c>
      <c r="E677" s="2">
        <v>0</v>
      </c>
      <c r="F677" s="2">
        <v>0</v>
      </c>
      <c r="G677" s="3">
        <f t="shared" si="14"/>
        <v>0</v>
      </c>
      <c r="H677" s="3">
        <f t="shared" si="15"/>
        <v>0</v>
      </c>
      <c r="I677" s="11">
        <v>0</v>
      </c>
      <c r="J677" s="4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2.75" customHeight="1">
      <c r="A678" s="10">
        <v>151</v>
      </c>
      <c r="B678" s="2">
        <v>677</v>
      </c>
      <c r="C678" s="2">
        <f>'PR-RAS'!D685</f>
        <v>0</v>
      </c>
      <c r="D678" s="2">
        <f>'PR-RAS'!E685</f>
        <v>0</v>
      </c>
      <c r="E678" s="2">
        <v>0</v>
      </c>
      <c r="F678" s="2">
        <v>0</v>
      </c>
      <c r="G678" s="3">
        <f t="shared" si="14"/>
        <v>0</v>
      </c>
      <c r="H678" s="3">
        <f t="shared" si="15"/>
        <v>0</v>
      </c>
      <c r="I678" s="11">
        <v>0</v>
      </c>
      <c r="J678" s="4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2.75" customHeight="1">
      <c r="A679" s="10">
        <v>151</v>
      </c>
      <c r="B679" s="2">
        <v>678</v>
      </c>
      <c r="C679" s="2">
        <f>'PR-RAS'!D686</f>
        <v>0</v>
      </c>
      <c r="D679" s="2">
        <f>'PR-RAS'!E686</f>
        <v>0</v>
      </c>
      <c r="E679" s="2">
        <v>0</v>
      </c>
      <c r="F679" s="2">
        <v>0</v>
      </c>
      <c r="G679" s="3">
        <f t="shared" si="14"/>
        <v>0</v>
      </c>
      <c r="H679" s="3">
        <f t="shared" si="15"/>
        <v>0</v>
      </c>
      <c r="I679" s="11">
        <v>0</v>
      </c>
      <c r="J679" s="4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2.75" customHeight="1">
      <c r="A680" s="10">
        <v>151</v>
      </c>
      <c r="B680" s="2">
        <v>679</v>
      </c>
      <c r="C680" s="2">
        <f>'PR-RAS'!D687</f>
        <v>0</v>
      </c>
      <c r="D680" s="2">
        <f>'PR-RAS'!E687</f>
        <v>0</v>
      </c>
      <c r="E680" s="2">
        <v>0</v>
      </c>
      <c r="F680" s="2">
        <v>0</v>
      </c>
      <c r="G680" s="3">
        <f t="shared" ref="G680:G694" si="18">(B680/1000)*(C680*1+D680*2)</f>
        <v>0</v>
      </c>
      <c r="H680" s="3">
        <f t="shared" ref="H680:H694" si="19">ABS(C680-ROUND(C680,0))+ABS(D680-ROUND(D680,0))</f>
        <v>0</v>
      </c>
      <c r="I680" s="11">
        <v>0</v>
      </c>
      <c r="J680" s="4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2.75" customHeight="1">
      <c r="A681" s="10">
        <v>151</v>
      </c>
      <c r="B681" s="2">
        <v>680</v>
      </c>
      <c r="C681" s="2">
        <f>'PR-RAS'!D688</f>
        <v>0</v>
      </c>
      <c r="D681" s="2">
        <f>'PR-RAS'!E688</f>
        <v>0</v>
      </c>
      <c r="E681" s="2">
        <v>0</v>
      </c>
      <c r="F681" s="2">
        <v>0</v>
      </c>
      <c r="G681" s="3">
        <f t="shared" si="18"/>
        <v>0</v>
      </c>
      <c r="H681" s="3">
        <f t="shared" si="19"/>
        <v>0</v>
      </c>
      <c r="I681" s="11">
        <v>0</v>
      </c>
      <c r="J681" s="4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2.75" customHeight="1">
      <c r="A682" s="10">
        <v>151</v>
      </c>
      <c r="B682" s="2">
        <v>681</v>
      </c>
      <c r="C682" s="2">
        <f>'PR-RAS'!D689</f>
        <v>0</v>
      </c>
      <c r="D682" s="2">
        <f>'PR-RAS'!E689</f>
        <v>0</v>
      </c>
      <c r="E682" s="2">
        <v>0</v>
      </c>
      <c r="F682" s="2">
        <v>0</v>
      </c>
      <c r="G682" s="3">
        <f t="shared" si="18"/>
        <v>0</v>
      </c>
      <c r="H682" s="3">
        <f t="shared" si="19"/>
        <v>0</v>
      </c>
      <c r="I682" s="11">
        <v>0</v>
      </c>
      <c r="J682" s="4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2.75" customHeight="1">
      <c r="A683" s="10">
        <v>151</v>
      </c>
      <c r="B683" s="2">
        <v>682</v>
      </c>
      <c r="C683" s="2">
        <f>'PR-RAS'!D690</f>
        <v>0</v>
      </c>
      <c r="D683" s="2">
        <f>'PR-RAS'!E690</f>
        <v>0</v>
      </c>
      <c r="E683" s="2">
        <v>0</v>
      </c>
      <c r="F683" s="2">
        <v>0</v>
      </c>
      <c r="G683" s="3">
        <f t="shared" si="18"/>
        <v>0</v>
      </c>
      <c r="H683" s="3">
        <f t="shared" si="19"/>
        <v>0</v>
      </c>
      <c r="I683" s="11">
        <v>0</v>
      </c>
      <c r="J683" s="4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2.75" customHeight="1">
      <c r="A684" s="10">
        <v>151</v>
      </c>
      <c r="B684" s="2">
        <v>683</v>
      </c>
      <c r="C684" s="2">
        <f>'PR-RAS'!D691</f>
        <v>0</v>
      </c>
      <c r="D684" s="2">
        <f>'PR-RAS'!E691</f>
        <v>0</v>
      </c>
      <c r="E684" s="2">
        <v>0</v>
      </c>
      <c r="F684" s="2">
        <v>0</v>
      </c>
      <c r="G684" s="3">
        <f t="shared" si="18"/>
        <v>0</v>
      </c>
      <c r="H684" s="3">
        <f t="shared" si="19"/>
        <v>0</v>
      </c>
      <c r="I684" s="11">
        <v>0</v>
      </c>
      <c r="J684" s="4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2.75" customHeight="1">
      <c r="A685" s="10">
        <v>151</v>
      </c>
      <c r="B685" s="2">
        <v>684</v>
      </c>
      <c r="C685" s="2">
        <f>'PR-RAS'!D692</f>
        <v>0</v>
      </c>
      <c r="D685" s="2">
        <f>'PR-RAS'!E692</f>
        <v>0</v>
      </c>
      <c r="E685" s="2">
        <v>0</v>
      </c>
      <c r="F685" s="2">
        <v>0</v>
      </c>
      <c r="G685" s="3">
        <f t="shared" si="18"/>
        <v>0</v>
      </c>
      <c r="H685" s="3">
        <f t="shared" si="19"/>
        <v>0</v>
      </c>
      <c r="I685" s="11">
        <v>0</v>
      </c>
      <c r="J685" s="4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2.75" customHeight="1">
      <c r="A686" s="10">
        <v>151</v>
      </c>
      <c r="B686" s="2">
        <v>685</v>
      </c>
      <c r="C686" s="2">
        <f>'PR-RAS'!D693</f>
        <v>0</v>
      </c>
      <c r="D686" s="2">
        <f>'PR-RAS'!E693</f>
        <v>0</v>
      </c>
      <c r="E686" s="2">
        <v>0</v>
      </c>
      <c r="F686" s="2">
        <v>0</v>
      </c>
      <c r="G686" s="3">
        <f t="shared" si="18"/>
        <v>0</v>
      </c>
      <c r="H686" s="3">
        <f t="shared" si="19"/>
        <v>0</v>
      </c>
      <c r="I686" s="11">
        <v>0</v>
      </c>
      <c r="J686" s="4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2.75" customHeight="1">
      <c r="A687" s="10">
        <v>151</v>
      </c>
      <c r="B687" s="2">
        <v>686</v>
      </c>
      <c r="C687" s="2">
        <f>'PR-RAS'!D694</f>
        <v>0</v>
      </c>
      <c r="D687" s="2">
        <f>'PR-RAS'!E694</f>
        <v>0</v>
      </c>
      <c r="E687" s="2">
        <v>0</v>
      </c>
      <c r="F687" s="2">
        <v>0</v>
      </c>
      <c r="G687" s="3">
        <f t="shared" si="18"/>
        <v>0</v>
      </c>
      <c r="H687" s="3">
        <f t="shared" si="19"/>
        <v>0</v>
      </c>
      <c r="I687" s="11">
        <v>0</v>
      </c>
      <c r="J687" s="4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2.75" customHeight="1">
      <c r="A688" s="10">
        <v>151</v>
      </c>
      <c r="B688" s="2">
        <v>687</v>
      </c>
      <c r="C688" s="2">
        <f>'PR-RAS'!D695</f>
        <v>0</v>
      </c>
      <c r="D688" s="2">
        <f>'PR-RAS'!E695</f>
        <v>0</v>
      </c>
      <c r="E688" s="2">
        <v>0</v>
      </c>
      <c r="F688" s="2">
        <v>0</v>
      </c>
      <c r="G688" s="3">
        <f t="shared" si="18"/>
        <v>0</v>
      </c>
      <c r="H688" s="3">
        <f t="shared" si="19"/>
        <v>0</v>
      </c>
      <c r="I688" s="11">
        <v>0</v>
      </c>
      <c r="J688" s="4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2.75" customHeight="1">
      <c r="A689" s="10">
        <v>151</v>
      </c>
      <c r="B689" s="2">
        <v>688</v>
      </c>
      <c r="C689" s="2">
        <f>'PR-RAS'!D696</f>
        <v>0</v>
      </c>
      <c r="D689" s="2">
        <f>'PR-RAS'!E696</f>
        <v>0</v>
      </c>
      <c r="E689" s="2">
        <v>0</v>
      </c>
      <c r="F689" s="2">
        <v>0</v>
      </c>
      <c r="G689" s="3">
        <f t="shared" si="18"/>
        <v>0</v>
      </c>
      <c r="H689" s="3">
        <f t="shared" si="19"/>
        <v>0</v>
      </c>
      <c r="I689" s="11">
        <v>0</v>
      </c>
      <c r="J689" s="4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2.75" customHeight="1">
      <c r="A690" s="10">
        <v>151</v>
      </c>
      <c r="B690" s="2">
        <v>689</v>
      </c>
      <c r="C690" s="2">
        <f>'PR-RAS'!D697</f>
        <v>0</v>
      </c>
      <c r="D690" s="2">
        <f>'PR-RAS'!E697</f>
        <v>0</v>
      </c>
      <c r="E690" s="2">
        <v>0</v>
      </c>
      <c r="F690" s="2">
        <v>0</v>
      </c>
      <c r="G690" s="3">
        <f t="shared" si="18"/>
        <v>0</v>
      </c>
      <c r="H690" s="3">
        <f t="shared" si="19"/>
        <v>0</v>
      </c>
      <c r="I690" s="11">
        <v>0</v>
      </c>
      <c r="J690" s="4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2.75" customHeight="1">
      <c r="A691" s="10">
        <v>151</v>
      </c>
      <c r="B691" s="2">
        <v>690</v>
      </c>
      <c r="C691" s="2">
        <f>'PR-RAS'!D698</f>
        <v>0</v>
      </c>
      <c r="D691" s="2">
        <f>'PR-RAS'!E698</f>
        <v>0</v>
      </c>
      <c r="E691" s="2">
        <v>0</v>
      </c>
      <c r="F691" s="2">
        <v>0</v>
      </c>
      <c r="G691" s="3">
        <f t="shared" si="18"/>
        <v>0</v>
      </c>
      <c r="H691" s="3">
        <f t="shared" si="19"/>
        <v>0</v>
      </c>
      <c r="I691" s="11">
        <v>0</v>
      </c>
      <c r="J691" s="4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2.75" customHeight="1">
      <c r="A692" s="10">
        <v>151</v>
      </c>
      <c r="B692" s="2">
        <v>691</v>
      </c>
      <c r="C692" s="2">
        <f>'PR-RAS'!D699</f>
        <v>0</v>
      </c>
      <c r="D692" s="2">
        <f>'PR-RAS'!E699</f>
        <v>0</v>
      </c>
      <c r="E692" s="2">
        <v>0</v>
      </c>
      <c r="F692" s="2">
        <v>0</v>
      </c>
      <c r="G692" s="3">
        <f t="shared" si="18"/>
        <v>0</v>
      </c>
      <c r="H692" s="3">
        <f t="shared" si="19"/>
        <v>0</v>
      </c>
      <c r="I692" s="11">
        <v>0</v>
      </c>
      <c r="J692" s="4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2.75" customHeight="1">
      <c r="A693" s="10">
        <v>151</v>
      </c>
      <c r="B693" s="2">
        <v>692</v>
      </c>
      <c r="C693" s="2">
        <f>'PR-RAS'!D700</f>
        <v>0</v>
      </c>
      <c r="D693" s="2">
        <f>'PR-RAS'!E700</f>
        <v>0</v>
      </c>
      <c r="E693" s="2">
        <v>0</v>
      </c>
      <c r="F693" s="2">
        <v>0</v>
      </c>
      <c r="G693" s="3">
        <f t="shared" si="18"/>
        <v>0</v>
      </c>
      <c r="H693" s="3">
        <f t="shared" si="19"/>
        <v>0</v>
      </c>
      <c r="I693" s="11">
        <v>0</v>
      </c>
      <c r="J693" s="4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2.75" customHeight="1">
      <c r="A694" s="10">
        <v>151</v>
      </c>
      <c r="B694" s="2">
        <v>693</v>
      </c>
      <c r="C694" s="2">
        <f>'PR-RAS'!D701</f>
        <v>0</v>
      </c>
      <c r="D694" s="2">
        <f>'PR-RAS'!E701</f>
        <v>0</v>
      </c>
      <c r="E694" s="2">
        <v>0</v>
      </c>
      <c r="F694" s="2">
        <v>0</v>
      </c>
      <c r="G694" s="3">
        <f t="shared" si="18"/>
        <v>0</v>
      </c>
      <c r="H694" s="3">
        <f t="shared" si="19"/>
        <v>0</v>
      </c>
      <c r="I694" s="11">
        <v>0</v>
      </c>
      <c r="J694" s="4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2.75" customHeight="1">
      <c r="A695" s="10">
        <v>151</v>
      </c>
      <c r="B695" s="2">
        <v>694</v>
      </c>
      <c r="C695" s="2">
        <f>'PR-RAS'!D702</f>
        <v>0</v>
      </c>
      <c r="D695" s="2">
        <f>'PR-RAS'!E702</f>
        <v>0</v>
      </c>
      <c r="E695" s="2">
        <v>0</v>
      </c>
      <c r="F695" s="2">
        <v>0</v>
      </c>
      <c r="G695" s="3">
        <f t="shared" si="14"/>
        <v>0</v>
      </c>
      <c r="H695" s="3">
        <f t="shared" si="15"/>
        <v>0</v>
      </c>
      <c r="I695" s="11">
        <v>0</v>
      </c>
      <c r="J695" s="4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2.75" customHeight="1">
      <c r="A696" s="10">
        <v>151</v>
      </c>
      <c r="B696" s="2">
        <v>695</v>
      </c>
      <c r="C696" s="2">
        <f>'PR-RAS'!D703</f>
        <v>0</v>
      </c>
      <c r="D696" s="2">
        <f>'PR-RAS'!E703</f>
        <v>0</v>
      </c>
      <c r="E696" s="2">
        <v>0</v>
      </c>
      <c r="F696" s="2">
        <v>0</v>
      </c>
      <c r="G696" s="3">
        <f t="shared" si="14"/>
        <v>0</v>
      </c>
      <c r="H696" s="3">
        <f t="shared" si="15"/>
        <v>0</v>
      </c>
      <c r="I696" s="11">
        <v>0</v>
      </c>
      <c r="J696" s="4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2.75" customHeight="1">
      <c r="A697" s="10">
        <v>151</v>
      </c>
      <c r="B697" s="2">
        <v>696</v>
      </c>
      <c r="C697" s="2">
        <f>'PR-RAS'!D704</f>
        <v>0</v>
      </c>
      <c r="D697" s="2">
        <f>'PR-RAS'!E704</f>
        <v>0</v>
      </c>
      <c r="E697" s="2">
        <v>0</v>
      </c>
      <c r="F697" s="2">
        <v>0</v>
      </c>
      <c r="G697" s="3">
        <f t="shared" si="14"/>
        <v>0</v>
      </c>
      <c r="H697" s="3">
        <f t="shared" si="15"/>
        <v>0</v>
      </c>
      <c r="I697" s="11">
        <v>0</v>
      </c>
      <c r="J697" s="4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2.75" customHeight="1">
      <c r="A698" s="10">
        <v>151</v>
      </c>
      <c r="B698" s="2">
        <v>697</v>
      </c>
      <c r="C698" s="2">
        <f>'PR-RAS'!D705</f>
        <v>0</v>
      </c>
      <c r="D698" s="2">
        <f>'PR-RAS'!E705</f>
        <v>0</v>
      </c>
      <c r="E698" s="2">
        <v>0</v>
      </c>
      <c r="F698" s="2">
        <v>0</v>
      </c>
      <c r="G698" s="3">
        <f t="shared" si="14"/>
        <v>0</v>
      </c>
      <c r="H698" s="3">
        <f t="shared" si="15"/>
        <v>0</v>
      </c>
      <c r="I698" s="11">
        <v>0</v>
      </c>
      <c r="J698" s="4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2.75" customHeight="1">
      <c r="A699" s="10">
        <v>151</v>
      </c>
      <c r="B699" s="2">
        <v>698</v>
      </c>
      <c r="C699" s="2">
        <f>'PR-RAS'!D706</f>
        <v>0</v>
      </c>
      <c r="D699" s="2">
        <f>'PR-RAS'!E706</f>
        <v>0</v>
      </c>
      <c r="E699" s="2">
        <v>0</v>
      </c>
      <c r="F699" s="2">
        <v>0</v>
      </c>
      <c r="G699" s="3">
        <f t="shared" si="14"/>
        <v>0</v>
      </c>
      <c r="H699" s="3">
        <f t="shared" si="15"/>
        <v>0</v>
      </c>
      <c r="I699" s="11">
        <v>0</v>
      </c>
      <c r="J699" s="4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2.75" customHeight="1">
      <c r="A700" s="10">
        <v>151</v>
      </c>
      <c r="B700" s="2">
        <v>699</v>
      </c>
      <c r="C700" s="2">
        <f>'PR-RAS'!D707</f>
        <v>0</v>
      </c>
      <c r="D700" s="2">
        <f>'PR-RAS'!E707</f>
        <v>0</v>
      </c>
      <c r="E700" s="2">
        <v>0</v>
      </c>
      <c r="F700" s="2">
        <v>0</v>
      </c>
      <c r="G700" s="3">
        <f t="shared" si="14"/>
        <v>0</v>
      </c>
      <c r="H700" s="3">
        <f t="shared" si="15"/>
        <v>0</v>
      </c>
      <c r="I700" s="11">
        <v>0</v>
      </c>
      <c r="J700" s="4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2.75" customHeight="1">
      <c r="A701" s="10">
        <v>151</v>
      </c>
      <c r="B701" s="2">
        <v>700</v>
      </c>
      <c r="C701" s="2">
        <f>'PR-RAS'!D708</f>
        <v>0</v>
      </c>
      <c r="D701" s="2">
        <f>'PR-RAS'!E708</f>
        <v>0</v>
      </c>
      <c r="E701" s="2">
        <v>0</v>
      </c>
      <c r="F701" s="2">
        <v>0</v>
      </c>
      <c r="G701" s="3">
        <f t="shared" si="14"/>
        <v>0</v>
      </c>
      <c r="H701" s="3">
        <f t="shared" si="15"/>
        <v>0</v>
      </c>
      <c r="I701" s="11">
        <v>0</v>
      </c>
      <c r="J701" s="4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2.75" customHeight="1">
      <c r="A702" s="10">
        <v>151</v>
      </c>
      <c r="B702" s="2">
        <v>701</v>
      </c>
      <c r="C702" s="2">
        <f>'PR-RAS'!D709</f>
        <v>0</v>
      </c>
      <c r="D702" s="2">
        <f>'PR-RAS'!E709</f>
        <v>0</v>
      </c>
      <c r="E702" s="2">
        <v>0</v>
      </c>
      <c r="F702" s="2">
        <v>0</v>
      </c>
      <c r="G702" s="3">
        <f t="shared" si="14"/>
        <v>0</v>
      </c>
      <c r="H702" s="3">
        <f t="shared" si="15"/>
        <v>0</v>
      </c>
      <c r="I702" s="11">
        <v>0</v>
      </c>
      <c r="J702" s="4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2.75" customHeight="1">
      <c r="A703" s="10">
        <v>151</v>
      </c>
      <c r="B703" s="2">
        <v>702</v>
      </c>
      <c r="C703" s="2">
        <f>'PR-RAS'!D710</f>
        <v>0</v>
      </c>
      <c r="D703" s="2">
        <f>'PR-RAS'!E710</f>
        <v>0</v>
      </c>
      <c r="E703" s="2">
        <v>0</v>
      </c>
      <c r="F703" s="2">
        <v>0</v>
      </c>
      <c r="G703" s="3">
        <f t="shared" si="14"/>
        <v>0</v>
      </c>
      <c r="H703" s="3">
        <f t="shared" si="15"/>
        <v>0</v>
      </c>
      <c r="I703" s="11">
        <v>0</v>
      </c>
      <c r="J703" s="4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2.75" customHeight="1">
      <c r="A704" s="10">
        <v>151</v>
      </c>
      <c r="B704" s="2">
        <v>703</v>
      </c>
      <c r="C704" s="2">
        <f>'PR-RAS'!D711</f>
        <v>0</v>
      </c>
      <c r="D704" s="2">
        <f>'PR-RAS'!E711</f>
        <v>0</v>
      </c>
      <c r="E704" s="2">
        <v>0</v>
      </c>
      <c r="F704" s="2">
        <v>0</v>
      </c>
      <c r="G704" s="3">
        <f t="shared" ref="G704:G707" si="20">(B704/1000)*(C704*1+D704*2)</f>
        <v>0</v>
      </c>
      <c r="H704" s="3">
        <f t="shared" ref="H704:H707" si="21">ABS(C704-ROUND(C704,0))+ABS(D704-ROUND(D704,0))</f>
        <v>0</v>
      </c>
      <c r="I704" s="11">
        <v>0</v>
      </c>
      <c r="J704" s="4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2.75" customHeight="1">
      <c r="A705" s="10">
        <v>151</v>
      </c>
      <c r="B705" s="2">
        <v>704</v>
      </c>
      <c r="C705" s="2">
        <f>'PR-RAS'!D712</f>
        <v>7.23</v>
      </c>
      <c r="D705" s="2">
        <f>'PR-RAS'!E712</f>
        <v>9.32</v>
      </c>
      <c r="E705" s="2">
        <v>0</v>
      </c>
      <c r="F705" s="2">
        <v>0</v>
      </c>
      <c r="G705" s="3">
        <f t="shared" si="20"/>
        <v>18.212479999999999</v>
      </c>
      <c r="H705" s="3">
        <f t="shared" si="21"/>
        <v>0.55000000000000071</v>
      </c>
      <c r="I705" s="11">
        <v>0</v>
      </c>
      <c r="J705" s="4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2.75" customHeight="1">
      <c r="A706" s="10">
        <v>151</v>
      </c>
      <c r="B706" s="2">
        <v>705</v>
      </c>
      <c r="C706" s="2">
        <f>'PR-RAS'!D713</f>
        <v>0</v>
      </c>
      <c r="D706" s="2">
        <f>'PR-RAS'!E713</f>
        <v>0</v>
      </c>
      <c r="E706" s="2">
        <v>0</v>
      </c>
      <c r="F706" s="2">
        <v>0</v>
      </c>
      <c r="G706" s="3">
        <f t="shared" si="20"/>
        <v>0</v>
      </c>
      <c r="H706" s="3">
        <f t="shared" si="21"/>
        <v>0</v>
      </c>
      <c r="I706" s="11">
        <v>0</v>
      </c>
      <c r="J706" s="4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2.75" customHeight="1">
      <c r="A707" s="10">
        <v>151</v>
      </c>
      <c r="B707" s="2">
        <v>706</v>
      </c>
      <c r="C707" s="2">
        <f>'PR-RAS'!D714</f>
        <v>0</v>
      </c>
      <c r="D707" s="2">
        <f>'PR-RAS'!E714</f>
        <v>0</v>
      </c>
      <c r="E707" s="2">
        <v>0</v>
      </c>
      <c r="F707" s="2">
        <v>0</v>
      </c>
      <c r="G707" s="3">
        <f t="shared" si="20"/>
        <v>0</v>
      </c>
      <c r="H707" s="3">
        <f t="shared" si="21"/>
        <v>0</v>
      </c>
      <c r="I707" s="11">
        <v>0</v>
      </c>
      <c r="J707" s="4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2.75" customHeight="1">
      <c r="A708" s="10">
        <v>151</v>
      </c>
      <c r="B708" s="2">
        <v>707</v>
      </c>
      <c r="C708" s="2">
        <f>'PR-RAS'!D715</f>
        <v>0</v>
      </c>
      <c r="D708" s="2">
        <f>'PR-RAS'!E715</f>
        <v>0</v>
      </c>
      <c r="E708" s="2">
        <v>0</v>
      </c>
      <c r="F708" s="2">
        <v>0</v>
      </c>
      <c r="G708" s="3">
        <f t="shared" si="14"/>
        <v>0</v>
      </c>
      <c r="H708" s="3">
        <f t="shared" si="15"/>
        <v>0</v>
      </c>
      <c r="I708" s="11">
        <v>0</v>
      </c>
      <c r="J708" s="4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2.75" customHeight="1">
      <c r="A709" s="10">
        <v>151</v>
      </c>
      <c r="B709" s="2">
        <v>708</v>
      </c>
      <c r="C709" s="2">
        <f>'PR-RAS'!D716</f>
        <v>0</v>
      </c>
      <c r="D709" s="2">
        <f>'PR-RAS'!E716</f>
        <v>0</v>
      </c>
      <c r="E709" s="2">
        <v>0</v>
      </c>
      <c r="F709" s="2">
        <v>0</v>
      </c>
      <c r="G709" s="3">
        <f t="shared" si="14"/>
        <v>0</v>
      </c>
      <c r="H709" s="3">
        <f t="shared" si="15"/>
        <v>0</v>
      </c>
      <c r="I709" s="11">
        <v>0</v>
      </c>
      <c r="J709" s="4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2.75" customHeight="1">
      <c r="A710" s="10">
        <v>151</v>
      </c>
      <c r="B710" s="2">
        <v>709</v>
      </c>
      <c r="C710" s="2">
        <f>'PR-RAS'!D717</f>
        <v>0</v>
      </c>
      <c r="D710" s="2">
        <f>'PR-RAS'!E717</f>
        <v>0</v>
      </c>
      <c r="E710" s="2">
        <v>0</v>
      </c>
      <c r="F710" s="2">
        <v>0</v>
      </c>
      <c r="G710" s="3">
        <f t="shared" si="14"/>
        <v>0</v>
      </c>
      <c r="H710" s="3">
        <f t="shared" si="15"/>
        <v>0</v>
      </c>
      <c r="I710" s="11">
        <v>0</v>
      </c>
      <c r="J710" s="4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2.75" customHeight="1">
      <c r="A711" s="10">
        <v>151</v>
      </c>
      <c r="B711" s="2">
        <v>710</v>
      </c>
      <c r="C711" s="2">
        <f>'PR-RAS'!D718</f>
        <v>0</v>
      </c>
      <c r="D711" s="2">
        <f>'PR-RAS'!E718</f>
        <v>0</v>
      </c>
      <c r="E711" s="2">
        <v>0</v>
      </c>
      <c r="F711" s="2">
        <v>0</v>
      </c>
      <c r="G711" s="3">
        <f t="shared" si="14"/>
        <v>0</v>
      </c>
      <c r="H711" s="3">
        <f t="shared" si="15"/>
        <v>0</v>
      </c>
      <c r="I711" s="11">
        <v>0</v>
      </c>
      <c r="J711" s="4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2.75" customHeight="1">
      <c r="A712" s="10">
        <v>151</v>
      </c>
      <c r="B712" s="2">
        <v>711</v>
      </c>
      <c r="C712" s="2">
        <f>'PR-RAS'!D719</f>
        <v>0</v>
      </c>
      <c r="D712" s="2">
        <f>'PR-RAS'!E719</f>
        <v>0</v>
      </c>
      <c r="E712" s="2">
        <v>0</v>
      </c>
      <c r="F712" s="2">
        <v>0</v>
      </c>
      <c r="G712" s="3">
        <f t="shared" si="14"/>
        <v>0</v>
      </c>
      <c r="H712" s="3">
        <f t="shared" si="15"/>
        <v>0</v>
      </c>
      <c r="I712" s="11">
        <v>0</v>
      </c>
      <c r="J712" s="4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2.75" customHeight="1">
      <c r="A713" s="10">
        <v>151</v>
      </c>
      <c r="B713" s="2">
        <v>712</v>
      </c>
      <c r="C713" s="2">
        <f>'PR-RAS'!D720</f>
        <v>0</v>
      </c>
      <c r="D713" s="2">
        <f>'PR-RAS'!E720</f>
        <v>0</v>
      </c>
      <c r="E713" s="2">
        <v>0</v>
      </c>
      <c r="F713" s="2">
        <v>0</v>
      </c>
      <c r="G713" s="3">
        <f t="shared" si="14"/>
        <v>0</v>
      </c>
      <c r="H713" s="3">
        <f t="shared" si="15"/>
        <v>0</v>
      </c>
      <c r="I713" s="11">
        <v>0</v>
      </c>
      <c r="J713" s="4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2.75" customHeight="1">
      <c r="A714" s="10">
        <v>151</v>
      </c>
      <c r="B714" s="2">
        <v>713</v>
      </c>
      <c r="C714" s="2">
        <f>'PR-RAS'!D721</f>
        <v>0</v>
      </c>
      <c r="D714" s="2">
        <f>'PR-RAS'!E721</f>
        <v>0</v>
      </c>
      <c r="E714" s="2">
        <v>0</v>
      </c>
      <c r="F714" s="2">
        <v>0</v>
      </c>
      <c r="G714" s="3">
        <f t="shared" si="14"/>
        <v>0</v>
      </c>
      <c r="H714" s="3">
        <f t="shared" si="15"/>
        <v>0</v>
      </c>
      <c r="I714" s="11">
        <v>0</v>
      </c>
      <c r="J714" s="4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2.75" customHeight="1">
      <c r="A715" s="10">
        <v>151</v>
      </c>
      <c r="B715" s="2">
        <v>714</v>
      </c>
      <c r="C715" s="2">
        <f>'PR-RAS'!D722</f>
        <v>8025.44</v>
      </c>
      <c r="D715" s="2">
        <f>'PR-RAS'!E722</f>
        <v>5106.71</v>
      </c>
      <c r="E715" s="2">
        <v>0</v>
      </c>
      <c r="F715" s="2">
        <v>0</v>
      </c>
      <c r="G715" s="3">
        <f t="shared" ref="G715:G716" si="22">(B715/1000)*(C715*1+D715*2)</f>
        <v>13022.546039999999</v>
      </c>
      <c r="H715" s="3">
        <f t="shared" ref="H715:H716" si="23">ABS(C715-ROUND(C715,0))+ABS(D715-ROUND(D715,0))</f>
        <v>0.72999999999956344</v>
      </c>
      <c r="I715" s="11">
        <v>0</v>
      </c>
      <c r="J715" s="4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2.75" customHeight="1">
      <c r="A716" s="10">
        <v>151</v>
      </c>
      <c r="B716" s="2">
        <v>715</v>
      </c>
      <c r="C716" s="2">
        <f>'PR-RAS'!D723</f>
        <v>0</v>
      </c>
      <c r="D716" s="2">
        <f>'PR-RAS'!E723</f>
        <v>0</v>
      </c>
      <c r="E716" s="2">
        <v>0</v>
      </c>
      <c r="F716" s="2">
        <v>0</v>
      </c>
      <c r="G716" s="3">
        <f t="shared" si="22"/>
        <v>0</v>
      </c>
      <c r="H716" s="3">
        <f t="shared" si="23"/>
        <v>0</v>
      </c>
      <c r="I716" s="11">
        <v>0</v>
      </c>
      <c r="J716" s="4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2.75" customHeight="1">
      <c r="A717" s="10">
        <v>151</v>
      </c>
      <c r="B717" s="2">
        <v>716</v>
      </c>
      <c r="C717" s="2">
        <f>'PR-RAS'!D724</f>
        <v>0</v>
      </c>
      <c r="D717" s="2">
        <f>'PR-RAS'!E724</f>
        <v>0</v>
      </c>
      <c r="E717" s="2">
        <v>0</v>
      </c>
      <c r="F717" s="2">
        <v>0</v>
      </c>
      <c r="G717" s="3">
        <f t="shared" si="14"/>
        <v>0</v>
      </c>
      <c r="H717" s="3">
        <f t="shared" si="15"/>
        <v>0</v>
      </c>
      <c r="I717" s="11">
        <v>0</v>
      </c>
      <c r="J717" s="4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2.75" customHeight="1">
      <c r="A718" s="10">
        <v>151</v>
      </c>
      <c r="B718" s="2">
        <v>717</v>
      </c>
      <c r="C718" s="2">
        <f>'PR-RAS'!D725</f>
        <v>0</v>
      </c>
      <c r="D718" s="2">
        <f>'PR-RAS'!E725</f>
        <v>0</v>
      </c>
      <c r="E718" s="2">
        <v>0</v>
      </c>
      <c r="F718" s="2">
        <v>0</v>
      </c>
      <c r="G718" s="3">
        <f t="shared" si="14"/>
        <v>0</v>
      </c>
      <c r="H718" s="3">
        <f t="shared" si="15"/>
        <v>0</v>
      </c>
      <c r="I718" s="11">
        <v>0</v>
      </c>
      <c r="J718" s="4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2.75" customHeight="1">
      <c r="A719" s="10">
        <v>151</v>
      </c>
      <c r="B719" s="2">
        <v>718</v>
      </c>
      <c r="C719" s="2">
        <f>'PR-RAS'!D726</f>
        <v>0</v>
      </c>
      <c r="D719" s="2">
        <f>'PR-RAS'!E726</f>
        <v>0</v>
      </c>
      <c r="E719" s="2">
        <v>0</v>
      </c>
      <c r="F719" s="2">
        <v>0</v>
      </c>
      <c r="G719" s="3">
        <f t="shared" si="14"/>
        <v>0</v>
      </c>
      <c r="H719" s="3">
        <f t="shared" si="15"/>
        <v>0</v>
      </c>
      <c r="I719" s="11">
        <v>0</v>
      </c>
      <c r="J719" s="4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2.75" customHeight="1">
      <c r="A720" s="10">
        <v>151</v>
      </c>
      <c r="B720" s="2">
        <v>719</v>
      </c>
      <c r="C720" s="2">
        <f>'PR-RAS'!D727</f>
        <v>0</v>
      </c>
      <c r="D720" s="2">
        <f>'PR-RAS'!E727</f>
        <v>0</v>
      </c>
      <c r="E720" s="2">
        <v>0</v>
      </c>
      <c r="F720" s="2">
        <v>0</v>
      </c>
      <c r="G720" s="3">
        <f t="shared" ref="G720:G722" si="24">(B720/1000)*(C720*1+D720*2)</f>
        <v>0</v>
      </c>
      <c r="H720" s="3">
        <f t="shared" ref="H720:H722" si="25">ABS(C720-ROUND(C720,0))+ABS(D720-ROUND(D720,0))</f>
        <v>0</v>
      </c>
      <c r="I720" s="11">
        <v>0</v>
      </c>
      <c r="J720" s="4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2.75" customHeight="1">
      <c r="A721" s="10">
        <v>151</v>
      </c>
      <c r="B721" s="2">
        <v>720</v>
      </c>
      <c r="C721" s="2">
        <f>'PR-RAS'!D728</f>
        <v>0</v>
      </c>
      <c r="D721" s="2">
        <f>'PR-RAS'!E728</f>
        <v>0</v>
      </c>
      <c r="E721" s="2">
        <v>0</v>
      </c>
      <c r="F721" s="2">
        <v>0</v>
      </c>
      <c r="G721" s="3">
        <f t="shared" si="24"/>
        <v>0</v>
      </c>
      <c r="H721" s="3">
        <f t="shared" si="25"/>
        <v>0</v>
      </c>
      <c r="I721" s="11">
        <v>0</v>
      </c>
      <c r="J721" s="4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2.75" customHeight="1">
      <c r="A722" s="10">
        <v>151</v>
      </c>
      <c r="B722" s="2">
        <v>721</v>
      </c>
      <c r="C722" s="2">
        <f>'PR-RAS'!D729</f>
        <v>0</v>
      </c>
      <c r="D722" s="2">
        <f>'PR-RAS'!E729</f>
        <v>0</v>
      </c>
      <c r="E722" s="2">
        <v>0</v>
      </c>
      <c r="F722" s="2">
        <v>0</v>
      </c>
      <c r="G722" s="3">
        <f t="shared" si="24"/>
        <v>0</v>
      </c>
      <c r="H722" s="3">
        <f t="shared" si="25"/>
        <v>0</v>
      </c>
      <c r="I722" s="11">
        <v>0</v>
      </c>
      <c r="J722" s="4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2.75" customHeight="1">
      <c r="A723" s="10">
        <v>151</v>
      </c>
      <c r="B723" s="2">
        <v>722</v>
      </c>
      <c r="C723" s="2">
        <f>'PR-RAS'!D730</f>
        <v>0</v>
      </c>
      <c r="D723" s="2">
        <f>'PR-RAS'!E730</f>
        <v>0</v>
      </c>
      <c r="E723" s="2">
        <v>0</v>
      </c>
      <c r="F723" s="2">
        <v>0</v>
      </c>
      <c r="G723" s="3">
        <f t="shared" ref="G723:G724" si="26">(B723/1000)*(C723*1+D723*2)</f>
        <v>0</v>
      </c>
      <c r="H723" s="3">
        <f t="shared" ref="H723:H724" si="27">ABS(C723-ROUND(C723,0))+ABS(D723-ROUND(D723,0))</f>
        <v>0</v>
      </c>
      <c r="I723" s="11">
        <v>0</v>
      </c>
      <c r="J723" s="4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2.75" customHeight="1">
      <c r="A724" s="10">
        <v>151</v>
      </c>
      <c r="B724" s="2">
        <v>723</v>
      </c>
      <c r="C724" s="2">
        <f>'PR-RAS'!D731</f>
        <v>0</v>
      </c>
      <c r="D724" s="2">
        <f>'PR-RAS'!E731</f>
        <v>0</v>
      </c>
      <c r="E724" s="2">
        <v>0</v>
      </c>
      <c r="F724" s="2">
        <v>0</v>
      </c>
      <c r="G724" s="3">
        <f t="shared" si="26"/>
        <v>0</v>
      </c>
      <c r="H724" s="3">
        <f t="shared" si="27"/>
        <v>0</v>
      </c>
      <c r="I724" s="11">
        <v>0</v>
      </c>
      <c r="J724" s="4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2.75" customHeight="1">
      <c r="A725" s="10">
        <v>151</v>
      </c>
      <c r="B725" s="2">
        <v>724</v>
      </c>
      <c r="C725" s="2">
        <f>'PR-RAS'!D732</f>
        <v>0</v>
      </c>
      <c r="D725" s="2">
        <f>'PR-RAS'!E732</f>
        <v>0</v>
      </c>
      <c r="E725" s="2">
        <v>0</v>
      </c>
      <c r="F725" s="2">
        <v>0</v>
      </c>
      <c r="G725" s="3">
        <f t="shared" si="14"/>
        <v>0</v>
      </c>
      <c r="H725" s="3">
        <f t="shared" si="15"/>
        <v>0</v>
      </c>
      <c r="I725" s="11">
        <v>0</v>
      </c>
      <c r="J725" s="4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2.75" customHeight="1">
      <c r="A726" s="10">
        <v>151</v>
      </c>
      <c r="B726" s="2">
        <v>725</v>
      </c>
      <c r="C726" s="2">
        <f>'PR-RAS'!D733</f>
        <v>600</v>
      </c>
      <c r="D726" s="2">
        <f>'PR-RAS'!E733</f>
        <v>0</v>
      </c>
      <c r="E726" s="2">
        <v>0</v>
      </c>
      <c r="F726" s="2">
        <v>0</v>
      </c>
      <c r="G726" s="3">
        <f t="shared" si="14"/>
        <v>435</v>
      </c>
      <c r="H726" s="3">
        <f t="shared" si="15"/>
        <v>0</v>
      </c>
      <c r="I726" s="11">
        <v>0</v>
      </c>
      <c r="J726" s="4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2.75" customHeight="1">
      <c r="A727" s="10">
        <v>151</v>
      </c>
      <c r="B727" s="2">
        <v>726</v>
      </c>
      <c r="C727" s="2">
        <f>'PR-RAS'!D734</f>
        <v>1347</v>
      </c>
      <c r="D727" s="2">
        <f>'PR-RAS'!E734</f>
        <v>1714</v>
      </c>
      <c r="E727" s="2">
        <v>0</v>
      </c>
      <c r="F727" s="2">
        <v>0</v>
      </c>
      <c r="G727" s="3">
        <f t="shared" si="14"/>
        <v>3466.65</v>
      </c>
      <c r="H727" s="3">
        <f t="shared" si="15"/>
        <v>0</v>
      </c>
      <c r="I727" s="11">
        <v>0</v>
      </c>
      <c r="J727" s="4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2.75" customHeight="1">
      <c r="A728" s="10">
        <v>151</v>
      </c>
      <c r="B728" s="2">
        <v>727</v>
      </c>
      <c r="C728" s="2">
        <f>'PR-RAS'!D735</f>
        <v>240</v>
      </c>
      <c r="D728" s="2">
        <f>'PR-RAS'!E735</f>
        <v>80</v>
      </c>
      <c r="E728" s="2">
        <v>0</v>
      </c>
      <c r="F728" s="2">
        <v>0</v>
      </c>
      <c r="G728" s="3">
        <f t="shared" si="14"/>
        <v>290.8</v>
      </c>
      <c r="H728" s="3">
        <f t="shared" si="15"/>
        <v>0</v>
      </c>
      <c r="I728" s="11">
        <v>0</v>
      </c>
      <c r="J728" s="4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2.75" customHeight="1">
      <c r="A729" s="10">
        <v>151</v>
      </c>
      <c r="B729" s="2">
        <v>728</v>
      </c>
      <c r="C729" s="2">
        <f>'PR-RAS'!D736</f>
        <v>0</v>
      </c>
      <c r="D729" s="2">
        <f>'PR-RAS'!E736</f>
        <v>0</v>
      </c>
      <c r="E729" s="2">
        <v>0</v>
      </c>
      <c r="F729" s="2">
        <v>0</v>
      </c>
      <c r="G729" s="3">
        <f t="shared" si="14"/>
        <v>0</v>
      </c>
      <c r="H729" s="3">
        <f t="shared" si="15"/>
        <v>0</v>
      </c>
      <c r="I729" s="11">
        <v>0</v>
      </c>
      <c r="J729" s="4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2.75" customHeight="1">
      <c r="A730" s="10">
        <v>151</v>
      </c>
      <c r="B730" s="2">
        <v>729</v>
      </c>
      <c r="C730" s="2">
        <f>'PR-RAS'!D737</f>
        <v>0</v>
      </c>
      <c r="D730" s="2">
        <f>'PR-RAS'!E737</f>
        <v>0</v>
      </c>
      <c r="E730" s="2">
        <v>0</v>
      </c>
      <c r="F730" s="2">
        <v>0</v>
      </c>
      <c r="G730" s="3">
        <f t="shared" si="14"/>
        <v>0</v>
      </c>
      <c r="H730" s="3">
        <f t="shared" si="15"/>
        <v>0</v>
      </c>
      <c r="I730" s="11">
        <v>0</v>
      </c>
      <c r="J730" s="4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2.75" customHeight="1">
      <c r="A731" s="10">
        <v>151</v>
      </c>
      <c r="B731" s="2">
        <v>730</v>
      </c>
      <c r="C731" s="2">
        <f>'PR-RAS'!D738</f>
        <v>3675.21</v>
      </c>
      <c r="D731" s="2">
        <f>'PR-RAS'!E738</f>
        <v>1894.43</v>
      </c>
      <c r="E731" s="2">
        <v>0</v>
      </c>
      <c r="F731" s="2">
        <v>0</v>
      </c>
      <c r="G731" s="3">
        <f t="shared" si="14"/>
        <v>5448.7710999999999</v>
      </c>
      <c r="H731" s="3">
        <f t="shared" si="15"/>
        <v>0.64000000000010004</v>
      </c>
      <c r="I731" s="11">
        <v>0</v>
      </c>
      <c r="J731" s="4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2.75" customHeight="1">
      <c r="A732" s="10">
        <v>151</v>
      </c>
      <c r="B732" s="2">
        <v>731</v>
      </c>
      <c r="C732" s="2">
        <f>'PR-RAS'!D739</f>
        <v>0</v>
      </c>
      <c r="D732" s="2">
        <f>'PR-RAS'!E739</f>
        <v>0</v>
      </c>
      <c r="E732" s="2">
        <v>0</v>
      </c>
      <c r="F732" s="2">
        <v>0</v>
      </c>
      <c r="G732" s="3">
        <f t="shared" si="14"/>
        <v>0</v>
      </c>
      <c r="H732" s="3">
        <f t="shared" si="15"/>
        <v>0</v>
      </c>
      <c r="I732" s="11">
        <v>0</v>
      </c>
      <c r="J732" s="4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2.75" customHeight="1">
      <c r="A733" s="10">
        <v>151</v>
      </c>
      <c r="B733" s="2">
        <v>732</v>
      </c>
      <c r="C733" s="2">
        <f>'PR-RAS'!D740</f>
        <v>0</v>
      </c>
      <c r="D733" s="2">
        <f>'PR-RAS'!E740</f>
        <v>0</v>
      </c>
      <c r="E733" s="2">
        <v>0</v>
      </c>
      <c r="F733" s="2">
        <v>0</v>
      </c>
      <c r="G733" s="3">
        <f t="shared" si="14"/>
        <v>0</v>
      </c>
      <c r="H733" s="3">
        <f t="shared" si="15"/>
        <v>0</v>
      </c>
      <c r="I733" s="11">
        <v>0</v>
      </c>
      <c r="J733" s="4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2.75" customHeight="1">
      <c r="A734" s="10">
        <v>151</v>
      </c>
      <c r="B734" s="2">
        <v>733</v>
      </c>
      <c r="C734" s="2">
        <f>'PR-RAS'!D741</f>
        <v>0</v>
      </c>
      <c r="D734" s="2">
        <f>'PR-RAS'!E741</f>
        <v>3295.85</v>
      </c>
      <c r="E734" s="2">
        <v>0</v>
      </c>
      <c r="F734" s="2">
        <v>0</v>
      </c>
      <c r="G734" s="3">
        <f t="shared" si="14"/>
        <v>4831.7160999999996</v>
      </c>
      <c r="H734" s="3">
        <f t="shared" si="15"/>
        <v>0.15000000000009095</v>
      </c>
      <c r="I734" s="11">
        <v>0</v>
      </c>
      <c r="J734" s="4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2.75" customHeight="1">
      <c r="A735" s="10">
        <v>151</v>
      </c>
      <c r="B735" s="2">
        <v>734</v>
      </c>
      <c r="C735" s="2">
        <f>'PR-RAS'!D742</f>
        <v>4511.8900000000003</v>
      </c>
      <c r="D735" s="2">
        <f>'PR-RAS'!E742</f>
        <v>5066.8100000000004</v>
      </c>
      <c r="E735" s="2">
        <v>0</v>
      </c>
      <c r="F735" s="2">
        <v>0</v>
      </c>
      <c r="G735" s="3">
        <f t="shared" si="14"/>
        <v>10749.804340000001</v>
      </c>
      <c r="H735" s="3">
        <f t="shared" si="15"/>
        <v>0.2999999999992724</v>
      </c>
      <c r="I735" s="11">
        <v>0</v>
      </c>
      <c r="J735" s="4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2.75" customHeight="1">
      <c r="A736" s="10">
        <v>151</v>
      </c>
      <c r="B736" s="2">
        <v>735</v>
      </c>
      <c r="C736" s="2">
        <f>'PR-RAS'!D743</f>
        <v>0</v>
      </c>
      <c r="D736" s="2">
        <f>'PR-RAS'!E743</f>
        <v>0</v>
      </c>
      <c r="E736" s="2">
        <v>0</v>
      </c>
      <c r="F736" s="2">
        <v>0</v>
      </c>
      <c r="G736" s="3">
        <f t="shared" ref="G736:G737" si="28">(B736/1000)*(C736*1+D736*2)</f>
        <v>0</v>
      </c>
      <c r="H736" s="3">
        <f t="shared" ref="H736:H737" si="29">ABS(C736-ROUND(C736,0))+ABS(D736-ROUND(D736,0))</f>
        <v>0</v>
      </c>
      <c r="I736" s="11">
        <v>0</v>
      </c>
      <c r="J736" s="4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2.75" customHeight="1">
      <c r="A737" s="10">
        <v>151</v>
      </c>
      <c r="B737" s="2">
        <v>736</v>
      </c>
      <c r="C737" s="2">
        <f>'PR-RAS'!D744</f>
        <v>0</v>
      </c>
      <c r="D737" s="2">
        <f>'PR-RAS'!E744</f>
        <v>0</v>
      </c>
      <c r="E737" s="2">
        <v>0</v>
      </c>
      <c r="F737" s="2">
        <v>0</v>
      </c>
      <c r="G737" s="3">
        <f t="shared" si="28"/>
        <v>0</v>
      </c>
      <c r="H737" s="3">
        <f t="shared" si="29"/>
        <v>0</v>
      </c>
      <c r="I737" s="11">
        <v>0</v>
      </c>
      <c r="J737" s="4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2.75" customHeight="1">
      <c r="A738" s="10">
        <v>151</v>
      </c>
      <c r="B738" s="2">
        <v>737</v>
      </c>
      <c r="C738" s="2">
        <f>'PR-RAS'!D745</f>
        <v>0</v>
      </c>
      <c r="D738" s="2">
        <f>'PR-RAS'!E745</f>
        <v>0</v>
      </c>
      <c r="E738" s="2">
        <v>0</v>
      </c>
      <c r="F738" s="2">
        <v>0</v>
      </c>
      <c r="G738" s="3">
        <f t="shared" si="14"/>
        <v>0</v>
      </c>
      <c r="H738" s="3">
        <f t="shared" si="15"/>
        <v>0</v>
      </c>
      <c r="I738" s="11">
        <v>0</v>
      </c>
      <c r="J738" s="4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2.75" customHeight="1">
      <c r="A739" s="10">
        <v>151</v>
      </c>
      <c r="B739" s="2">
        <v>738</v>
      </c>
      <c r="C739" s="2">
        <f>'PR-RAS'!D746</f>
        <v>0</v>
      </c>
      <c r="D739" s="2">
        <f>'PR-RAS'!E746</f>
        <v>0</v>
      </c>
      <c r="E739" s="2">
        <v>0</v>
      </c>
      <c r="F739" s="2">
        <v>0</v>
      </c>
      <c r="G739" s="3">
        <f t="shared" si="14"/>
        <v>0</v>
      </c>
      <c r="H739" s="3">
        <f t="shared" si="15"/>
        <v>0</v>
      </c>
      <c r="I739" s="11">
        <v>0</v>
      </c>
      <c r="J739" s="4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2.75" customHeight="1">
      <c r="A740" s="10">
        <v>151</v>
      </c>
      <c r="B740" s="2">
        <v>739</v>
      </c>
      <c r="C740" s="2">
        <f>'PR-RAS'!D747</f>
        <v>0</v>
      </c>
      <c r="D740" s="2">
        <f>'PR-RAS'!E747</f>
        <v>0</v>
      </c>
      <c r="E740" s="2">
        <v>0</v>
      </c>
      <c r="F740" s="2">
        <v>0</v>
      </c>
      <c r="G740" s="3">
        <f t="shared" si="14"/>
        <v>0</v>
      </c>
      <c r="H740" s="3">
        <f t="shared" si="15"/>
        <v>0</v>
      </c>
      <c r="I740" s="11">
        <v>0</v>
      </c>
      <c r="J740" s="4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2.75" customHeight="1">
      <c r="A741" s="10">
        <v>151</v>
      </c>
      <c r="B741" s="2">
        <v>740</v>
      </c>
      <c r="C741" s="2">
        <f>'PR-RAS'!D748</f>
        <v>0</v>
      </c>
      <c r="D741" s="2">
        <f>'PR-RAS'!E748</f>
        <v>0</v>
      </c>
      <c r="E741" s="2">
        <v>0</v>
      </c>
      <c r="F741" s="2">
        <v>0</v>
      </c>
      <c r="G741" s="3">
        <f t="shared" si="14"/>
        <v>0</v>
      </c>
      <c r="H741" s="3">
        <f t="shared" si="15"/>
        <v>0</v>
      </c>
      <c r="I741" s="11">
        <v>0</v>
      </c>
      <c r="J741" s="4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2.75" customHeight="1">
      <c r="A742" s="10">
        <v>151</v>
      </c>
      <c r="B742" s="2">
        <v>741</v>
      </c>
      <c r="C742" s="2">
        <f>'PR-RAS'!D749</f>
        <v>0</v>
      </c>
      <c r="D742" s="2">
        <f>'PR-RAS'!E749</f>
        <v>0</v>
      </c>
      <c r="E742" s="2">
        <v>0</v>
      </c>
      <c r="F742" s="2">
        <v>0</v>
      </c>
      <c r="G742" s="3">
        <f t="shared" si="14"/>
        <v>0</v>
      </c>
      <c r="H742" s="3">
        <f t="shared" si="15"/>
        <v>0</v>
      </c>
      <c r="I742" s="11">
        <v>0</v>
      </c>
      <c r="J742" s="4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2.75" customHeight="1">
      <c r="A743" s="10">
        <v>151</v>
      </c>
      <c r="B743" s="2">
        <v>742</v>
      </c>
      <c r="C743" s="2">
        <f>'PR-RAS'!D750</f>
        <v>0</v>
      </c>
      <c r="D743" s="2">
        <f>'PR-RAS'!E750</f>
        <v>0</v>
      </c>
      <c r="E743" s="2">
        <v>0</v>
      </c>
      <c r="F743" s="2">
        <v>0</v>
      </c>
      <c r="G743" s="3">
        <f t="shared" si="14"/>
        <v>0</v>
      </c>
      <c r="H743" s="3">
        <f t="shared" si="15"/>
        <v>0</v>
      </c>
      <c r="I743" s="11">
        <v>0</v>
      </c>
      <c r="J743" s="4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2.75" customHeight="1">
      <c r="A744" s="10">
        <v>151</v>
      </c>
      <c r="B744" s="2">
        <v>743</v>
      </c>
      <c r="C744" s="2">
        <f>'PR-RAS'!D751</f>
        <v>0</v>
      </c>
      <c r="D744" s="2">
        <f>'PR-RAS'!E751</f>
        <v>0</v>
      </c>
      <c r="E744" s="2">
        <v>0</v>
      </c>
      <c r="F744" s="2">
        <v>0</v>
      </c>
      <c r="G744" s="3">
        <f t="shared" si="14"/>
        <v>0</v>
      </c>
      <c r="H744" s="3">
        <f t="shared" si="15"/>
        <v>0</v>
      </c>
      <c r="I744" s="11">
        <v>0</v>
      </c>
      <c r="J744" s="4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2.75" customHeight="1">
      <c r="A745" s="10">
        <v>151</v>
      </c>
      <c r="B745" s="2">
        <v>744</v>
      </c>
      <c r="C745" s="2">
        <f>'PR-RAS'!D752</f>
        <v>0</v>
      </c>
      <c r="D745" s="2">
        <f>'PR-RAS'!E752</f>
        <v>0</v>
      </c>
      <c r="E745" s="2">
        <v>0</v>
      </c>
      <c r="F745" s="2">
        <v>0</v>
      </c>
      <c r="G745" s="3">
        <f t="shared" si="14"/>
        <v>0</v>
      </c>
      <c r="H745" s="3">
        <f t="shared" si="15"/>
        <v>0</v>
      </c>
      <c r="I745" s="11">
        <v>0</v>
      </c>
      <c r="J745" s="4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2.75" customHeight="1">
      <c r="A746" s="10">
        <v>151</v>
      </c>
      <c r="B746" s="2">
        <v>745</v>
      </c>
      <c r="C746" s="2">
        <f>'PR-RAS'!D753</f>
        <v>0</v>
      </c>
      <c r="D746" s="2">
        <f>'PR-RAS'!E753</f>
        <v>0</v>
      </c>
      <c r="E746" s="2">
        <v>0</v>
      </c>
      <c r="F746" s="2">
        <v>0</v>
      </c>
      <c r="G746" s="3">
        <f t="shared" si="14"/>
        <v>0</v>
      </c>
      <c r="H746" s="3">
        <f t="shared" si="15"/>
        <v>0</v>
      </c>
      <c r="I746" s="11">
        <v>0</v>
      </c>
      <c r="J746" s="4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2.75" customHeight="1">
      <c r="A747" s="10">
        <v>151</v>
      </c>
      <c r="B747" s="2">
        <v>746</v>
      </c>
      <c r="C747" s="2">
        <f>'PR-RAS'!D754</f>
        <v>0</v>
      </c>
      <c r="D747" s="2">
        <f>'PR-RAS'!E754</f>
        <v>0</v>
      </c>
      <c r="E747" s="2">
        <v>0</v>
      </c>
      <c r="F747" s="2">
        <v>0</v>
      </c>
      <c r="G747" s="3">
        <f t="shared" si="14"/>
        <v>0</v>
      </c>
      <c r="H747" s="3">
        <f t="shared" si="15"/>
        <v>0</v>
      </c>
      <c r="I747" s="11">
        <v>0</v>
      </c>
      <c r="J747" s="4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2.75" customHeight="1">
      <c r="A748" s="10">
        <v>151</v>
      </c>
      <c r="B748" s="2">
        <v>747</v>
      </c>
      <c r="C748" s="2">
        <f>'PR-RAS'!D755</f>
        <v>0</v>
      </c>
      <c r="D748" s="2">
        <f>'PR-RAS'!E755</f>
        <v>0</v>
      </c>
      <c r="E748" s="2">
        <v>0</v>
      </c>
      <c r="F748" s="2">
        <v>0</v>
      </c>
      <c r="G748" s="3">
        <f t="shared" si="14"/>
        <v>0</v>
      </c>
      <c r="H748" s="3">
        <f t="shared" si="15"/>
        <v>0</v>
      </c>
      <c r="I748" s="11">
        <v>0</v>
      </c>
      <c r="J748" s="4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2.75" customHeight="1">
      <c r="A749" s="10">
        <v>151</v>
      </c>
      <c r="B749" s="2">
        <v>748</v>
      </c>
      <c r="C749" s="2">
        <f>'PR-RAS'!D756</f>
        <v>0</v>
      </c>
      <c r="D749" s="2">
        <f>'PR-RAS'!E756</f>
        <v>0</v>
      </c>
      <c r="E749" s="2">
        <v>0</v>
      </c>
      <c r="F749" s="2">
        <v>0</v>
      </c>
      <c r="G749" s="3">
        <f t="shared" si="14"/>
        <v>0</v>
      </c>
      <c r="H749" s="3">
        <f t="shared" si="15"/>
        <v>0</v>
      </c>
      <c r="I749" s="11">
        <v>0</v>
      </c>
      <c r="J749" s="4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2.75" customHeight="1">
      <c r="A750" s="10">
        <v>151</v>
      </c>
      <c r="B750" s="2">
        <v>749</v>
      </c>
      <c r="C750" s="2">
        <f>'PR-RAS'!D757</f>
        <v>0</v>
      </c>
      <c r="D750" s="2">
        <f>'PR-RAS'!E757</f>
        <v>0</v>
      </c>
      <c r="E750" s="2">
        <v>0</v>
      </c>
      <c r="F750" s="2">
        <v>0</v>
      </c>
      <c r="G750" s="3">
        <f t="shared" si="14"/>
        <v>0</v>
      </c>
      <c r="H750" s="3">
        <f t="shared" si="15"/>
        <v>0</v>
      </c>
      <c r="I750" s="11">
        <v>0</v>
      </c>
      <c r="J750" s="4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2.75" customHeight="1">
      <c r="A751" s="10">
        <v>151</v>
      </c>
      <c r="B751" s="2">
        <v>750</v>
      </c>
      <c r="C751" s="2">
        <f>'PR-RAS'!D758</f>
        <v>0</v>
      </c>
      <c r="D751" s="2">
        <f>'PR-RAS'!E758</f>
        <v>0</v>
      </c>
      <c r="E751" s="2">
        <v>0</v>
      </c>
      <c r="F751" s="2">
        <v>0</v>
      </c>
      <c r="G751" s="3">
        <f t="shared" si="14"/>
        <v>0</v>
      </c>
      <c r="H751" s="3">
        <f t="shared" si="15"/>
        <v>0</v>
      </c>
      <c r="I751" s="11">
        <v>0</v>
      </c>
      <c r="J751" s="4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2.75" customHeight="1">
      <c r="A752" s="10">
        <v>151</v>
      </c>
      <c r="B752" s="2">
        <v>751</v>
      </c>
      <c r="C752" s="2">
        <f>'PR-RAS'!D759</f>
        <v>0</v>
      </c>
      <c r="D752" s="2">
        <f>'PR-RAS'!E759</f>
        <v>0</v>
      </c>
      <c r="E752" s="2">
        <v>0</v>
      </c>
      <c r="F752" s="2">
        <v>0</v>
      </c>
      <c r="G752" s="3">
        <f t="shared" si="14"/>
        <v>0</v>
      </c>
      <c r="H752" s="3">
        <f t="shared" si="15"/>
        <v>0</v>
      </c>
      <c r="I752" s="11">
        <v>0</v>
      </c>
      <c r="J752" s="4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2.75" customHeight="1">
      <c r="A753" s="10">
        <v>151</v>
      </c>
      <c r="B753" s="2">
        <v>752</v>
      </c>
      <c r="C753" s="2">
        <f>'PR-RAS'!D760</f>
        <v>0</v>
      </c>
      <c r="D753" s="2">
        <f>'PR-RAS'!E760</f>
        <v>60.31</v>
      </c>
      <c r="E753" s="2">
        <v>0</v>
      </c>
      <c r="F753" s="2">
        <v>0</v>
      </c>
      <c r="G753" s="3">
        <f t="shared" si="14"/>
        <v>90.706240000000008</v>
      </c>
      <c r="H753" s="3">
        <f t="shared" si="15"/>
        <v>0.31000000000000227</v>
      </c>
      <c r="I753" s="11">
        <v>0</v>
      </c>
      <c r="J753" s="4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2.75" customHeight="1">
      <c r="A754" s="10">
        <v>151</v>
      </c>
      <c r="B754" s="2">
        <v>753</v>
      </c>
      <c r="C754" s="2">
        <f>'PR-RAS'!D761</f>
        <v>0</v>
      </c>
      <c r="D754" s="2">
        <f>'PR-RAS'!E761</f>
        <v>0</v>
      </c>
      <c r="E754" s="2">
        <v>0</v>
      </c>
      <c r="F754" s="2">
        <v>0</v>
      </c>
      <c r="G754" s="3">
        <f t="shared" si="14"/>
        <v>0</v>
      </c>
      <c r="H754" s="3">
        <f t="shared" si="15"/>
        <v>0</v>
      </c>
      <c r="I754" s="11">
        <v>0</v>
      </c>
      <c r="J754" s="4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2.75" customHeight="1">
      <c r="A755" s="10">
        <v>151</v>
      </c>
      <c r="B755" s="2">
        <v>754</v>
      </c>
      <c r="C755" s="2">
        <f>'PR-RAS'!D762</f>
        <v>0</v>
      </c>
      <c r="D755" s="2">
        <f>'PR-RAS'!E762</f>
        <v>0</v>
      </c>
      <c r="E755" s="2">
        <v>0</v>
      </c>
      <c r="F755" s="2">
        <v>0</v>
      </c>
      <c r="G755" s="3">
        <f t="shared" si="14"/>
        <v>0</v>
      </c>
      <c r="H755" s="3">
        <f t="shared" si="15"/>
        <v>0</v>
      </c>
      <c r="I755" s="11">
        <v>0</v>
      </c>
      <c r="J755" s="4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2.75" customHeight="1">
      <c r="A756" s="10">
        <v>151</v>
      </c>
      <c r="B756" s="2">
        <v>755</v>
      </c>
      <c r="C756" s="2">
        <f>'PR-RAS'!D763</f>
        <v>0</v>
      </c>
      <c r="D756" s="2">
        <f>'PR-RAS'!E763</f>
        <v>0</v>
      </c>
      <c r="E756" s="2">
        <v>0</v>
      </c>
      <c r="F756" s="2">
        <v>0</v>
      </c>
      <c r="G756" s="3">
        <f t="shared" si="14"/>
        <v>0</v>
      </c>
      <c r="H756" s="3">
        <f t="shared" si="15"/>
        <v>0</v>
      </c>
      <c r="I756" s="11">
        <v>0</v>
      </c>
      <c r="J756" s="4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2.75" customHeight="1">
      <c r="A757" s="10">
        <v>151</v>
      </c>
      <c r="B757" s="2">
        <v>756</v>
      </c>
      <c r="C757" s="2">
        <f>'PR-RAS'!D764</f>
        <v>0</v>
      </c>
      <c r="D757" s="2">
        <f>'PR-RAS'!E764</f>
        <v>0</v>
      </c>
      <c r="E757" s="2">
        <v>0</v>
      </c>
      <c r="F757" s="2">
        <v>0</v>
      </c>
      <c r="G757" s="3">
        <f t="shared" si="14"/>
        <v>0</v>
      </c>
      <c r="H757" s="3">
        <f t="shared" si="15"/>
        <v>0</v>
      </c>
      <c r="I757" s="11">
        <v>0</v>
      </c>
      <c r="J757" s="4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2.75" customHeight="1">
      <c r="A758" s="10">
        <v>151</v>
      </c>
      <c r="B758" s="2">
        <v>757</v>
      </c>
      <c r="C758" s="2">
        <f>'PR-RAS'!D765</f>
        <v>0</v>
      </c>
      <c r="D758" s="2">
        <f>'PR-RAS'!E765</f>
        <v>0</v>
      </c>
      <c r="E758" s="2">
        <v>0</v>
      </c>
      <c r="F758" s="2">
        <v>0</v>
      </c>
      <c r="G758" s="3">
        <f t="shared" si="14"/>
        <v>0</v>
      </c>
      <c r="H758" s="3">
        <f t="shared" si="15"/>
        <v>0</v>
      </c>
      <c r="I758" s="11">
        <v>0</v>
      </c>
      <c r="J758" s="4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2.75" customHeight="1">
      <c r="A759" s="10">
        <v>151</v>
      </c>
      <c r="B759" s="2">
        <v>758</v>
      </c>
      <c r="C759" s="2">
        <f>'PR-RAS'!D766</f>
        <v>0</v>
      </c>
      <c r="D759" s="2">
        <f>'PR-RAS'!E766</f>
        <v>0</v>
      </c>
      <c r="E759" s="2">
        <v>0</v>
      </c>
      <c r="F759" s="2">
        <v>0</v>
      </c>
      <c r="G759" s="3">
        <f t="shared" si="14"/>
        <v>0</v>
      </c>
      <c r="H759" s="3">
        <f t="shared" si="15"/>
        <v>0</v>
      </c>
      <c r="I759" s="11">
        <v>0</v>
      </c>
      <c r="J759" s="4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2.75" customHeight="1">
      <c r="A760" s="10">
        <v>151</v>
      </c>
      <c r="B760" s="2">
        <v>759</v>
      </c>
      <c r="C760" s="2">
        <f>'PR-RAS'!D767</f>
        <v>0</v>
      </c>
      <c r="D760" s="2">
        <f>'PR-RAS'!E767</f>
        <v>0</v>
      </c>
      <c r="E760" s="2">
        <v>0</v>
      </c>
      <c r="F760" s="2">
        <v>0</v>
      </c>
      <c r="G760" s="3">
        <f t="shared" si="14"/>
        <v>0</v>
      </c>
      <c r="H760" s="3">
        <f t="shared" si="15"/>
        <v>0</v>
      </c>
      <c r="I760" s="11">
        <v>0</v>
      </c>
      <c r="J760" s="4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2.75" customHeight="1">
      <c r="A761" s="10">
        <v>151</v>
      </c>
      <c r="B761" s="2">
        <v>760</v>
      </c>
      <c r="C761" s="2">
        <f>'PR-RAS'!D768</f>
        <v>0</v>
      </c>
      <c r="D761" s="2">
        <f>'PR-RAS'!E768</f>
        <v>0</v>
      </c>
      <c r="E761" s="2">
        <v>0</v>
      </c>
      <c r="F761" s="2">
        <v>0</v>
      </c>
      <c r="G761" s="3">
        <f t="shared" si="14"/>
        <v>0</v>
      </c>
      <c r="H761" s="3">
        <f t="shared" si="15"/>
        <v>0</v>
      </c>
      <c r="I761" s="11">
        <v>0</v>
      </c>
      <c r="J761" s="4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2.75" customHeight="1">
      <c r="A762" s="10">
        <v>151</v>
      </c>
      <c r="B762" s="2">
        <v>761</v>
      </c>
      <c r="C762" s="2">
        <f>'PR-RAS'!D769</f>
        <v>0</v>
      </c>
      <c r="D762" s="2">
        <f>'PR-RAS'!E769</f>
        <v>0</v>
      </c>
      <c r="E762" s="2">
        <v>0</v>
      </c>
      <c r="F762" s="2">
        <v>0</v>
      </c>
      <c r="G762" s="3">
        <f t="shared" si="14"/>
        <v>0</v>
      </c>
      <c r="H762" s="3">
        <f t="shared" si="15"/>
        <v>0</v>
      </c>
      <c r="I762" s="11">
        <v>0</v>
      </c>
      <c r="J762" s="4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2.75" customHeight="1">
      <c r="A763" s="10">
        <v>151</v>
      </c>
      <c r="B763" s="2">
        <v>762</v>
      </c>
      <c r="C763" s="2">
        <f>'PR-RAS'!D770</f>
        <v>0</v>
      </c>
      <c r="D763" s="2">
        <f>'PR-RAS'!E770</f>
        <v>0</v>
      </c>
      <c r="E763" s="2">
        <v>0</v>
      </c>
      <c r="F763" s="2">
        <v>0</v>
      </c>
      <c r="G763" s="3">
        <f t="shared" si="14"/>
        <v>0</v>
      </c>
      <c r="H763" s="3">
        <f t="shared" si="15"/>
        <v>0</v>
      </c>
      <c r="I763" s="11">
        <v>0</v>
      </c>
      <c r="J763" s="4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2.75" customHeight="1">
      <c r="A764" s="10">
        <v>151</v>
      </c>
      <c r="B764" s="2">
        <v>763</v>
      </c>
      <c r="C764" s="2">
        <f>'PR-RAS'!D771</f>
        <v>0</v>
      </c>
      <c r="D764" s="2">
        <f>'PR-RAS'!E771</f>
        <v>0</v>
      </c>
      <c r="E764" s="2">
        <v>0</v>
      </c>
      <c r="F764" s="2">
        <v>0</v>
      </c>
      <c r="G764" s="3">
        <f t="shared" si="14"/>
        <v>0</v>
      </c>
      <c r="H764" s="3">
        <f t="shared" si="15"/>
        <v>0</v>
      </c>
      <c r="I764" s="11">
        <v>0</v>
      </c>
      <c r="J764" s="4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2.75" customHeight="1">
      <c r="A765" s="10">
        <v>151</v>
      </c>
      <c r="B765" s="2">
        <v>764</v>
      </c>
      <c r="C765" s="2">
        <f>'PR-RAS'!D772</f>
        <v>0</v>
      </c>
      <c r="D765" s="2">
        <f>'PR-RAS'!E772</f>
        <v>0</v>
      </c>
      <c r="E765" s="2">
        <v>0</v>
      </c>
      <c r="F765" s="2">
        <v>0</v>
      </c>
      <c r="G765" s="3">
        <f t="shared" si="14"/>
        <v>0</v>
      </c>
      <c r="H765" s="3">
        <f t="shared" si="15"/>
        <v>0</v>
      </c>
      <c r="I765" s="11">
        <v>0</v>
      </c>
      <c r="J765" s="4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2.75" customHeight="1">
      <c r="A766" s="10">
        <v>151</v>
      </c>
      <c r="B766" s="2">
        <v>765</v>
      </c>
      <c r="C766" s="2">
        <f>'PR-RAS'!D773</f>
        <v>0</v>
      </c>
      <c r="D766" s="2">
        <f>'PR-RAS'!E773</f>
        <v>0</v>
      </c>
      <c r="E766" s="2">
        <v>0</v>
      </c>
      <c r="F766" s="2">
        <v>0</v>
      </c>
      <c r="G766" s="3">
        <f t="shared" si="14"/>
        <v>0</v>
      </c>
      <c r="H766" s="3">
        <f t="shared" si="15"/>
        <v>0</v>
      </c>
      <c r="I766" s="11">
        <v>0</v>
      </c>
      <c r="J766" s="4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2.75" customHeight="1">
      <c r="A767" s="10">
        <v>151</v>
      </c>
      <c r="B767" s="2">
        <v>766</v>
      </c>
      <c r="C767" s="2">
        <f>'PR-RAS'!D774</f>
        <v>0</v>
      </c>
      <c r="D767" s="2">
        <f>'PR-RAS'!E774</f>
        <v>0</v>
      </c>
      <c r="E767" s="2">
        <v>0</v>
      </c>
      <c r="F767" s="2">
        <v>0</v>
      </c>
      <c r="G767" s="3">
        <f t="shared" si="14"/>
        <v>0</v>
      </c>
      <c r="H767" s="3">
        <f t="shared" si="15"/>
        <v>0</v>
      </c>
      <c r="I767" s="11">
        <v>0</v>
      </c>
      <c r="J767" s="4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2.75" customHeight="1">
      <c r="A768" s="10">
        <v>151</v>
      </c>
      <c r="B768" s="2">
        <v>767</v>
      </c>
      <c r="C768" s="2">
        <f>'PR-RAS'!D775</f>
        <v>0</v>
      </c>
      <c r="D768" s="2">
        <f>'PR-RAS'!E775</f>
        <v>0</v>
      </c>
      <c r="E768" s="2">
        <v>0</v>
      </c>
      <c r="F768" s="2">
        <v>0</v>
      </c>
      <c r="G768" s="3">
        <f t="shared" si="14"/>
        <v>0</v>
      </c>
      <c r="H768" s="3">
        <f t="shared" si="15"/>
        <v>0</v>
      </c>
      <c r="I768" s="11">
        <v>0</v>
      </c>
      <c r="J768" s="4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2.75" customHeight="1">
      <c r="A769" s="10">
        <v>151</v>
      </c>
      <c r="B769" s="2">
        <v>768</v>
      </c>
      <c r="C769" s="2">
        <f>'PR-RAS'!D776</f>
        <v>0</v>
      </c>
      <c r="D769" s="2">
        <f>'PR-RAS'!E776</f>
        <v>0</v>
      </c>
      <c r="E769" s="2">
        <v>0</v>
      </c>
      <c r="F769" s="2">
        <v>0</v>
      </c>
      <c r="G769" s="3">
        <f t="shared" si="14"/>
        <v>0</v>
      </c>
      <c r="H769" s="3">
        <f t="shared" si="15"/>
        <v>0</v>
      </c>
      <c r="I769" s="11">
        <v>0</v>
      </c>
      <c r="J769" s="4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2.75" customHeight="1">
      <c r="A770" s="10">
        <v>151</v>
      </c>
      <c r="B770" s="2">
        <v>769</v>
      </c>
      <c r="C770" s="2">
        <f>'PR-RAS'!D777</f>
        <v>0</v>
      </c>
      <c r="D770" s="2">
        <f>'PR-RAS'!E777</f>
        <v>0</v>
      </c>
      <c r="E770" s="2">
        <v>0</v>
      </c>
      <c r="F770" s="2">
        <v>0</v>
      </c>
      <c r="G770" s="3">
        <f t="shared" si="14"/>
        <v>0</v>
      </c>
      <c r="H770" s="3">
        <f t="shared" si="15"/>
        <v>0</v>
      </c>
      <c r="I770" s="11">
        <v>0</v>
      </c>
      <c r="J770" s="4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2.75" customHeight="1">
      <c r="A771" s="10">
        <v>151</v>
      </c>
      <c r="B771" s="2">
        <v>770</v>
      </c>
      <c r="C771" s="2">
        <f>'PR-RAS'!D778</f>
        <v>0</v>
      </c>
      <c r="D771" s="2">
        <f>'PR-RAS'!E778</f>
        <v>0</v>
      </c>
      <c r="E771" s="2">
        <v>0</v>
      </c>
      <c r="F771" s="2">
        <v>0</v>
      </c>
      <c r="G771" s="3">
        <f t="shared" si="14"/>
        <v>0</v>
      </c>
      <c r="H771" s="3">
        <f t="shared" si="15"/>
        <v>0</v>
      </c>
      <c r="I771" s="11">
        <v>0</v>
      </c>
      <c r="J771" s="4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2.75" customHeight="1">
      <c r="A772" s="10">
        <v>151</v>
      </c>
      <c r="B772" s="2">
        <v>771</v>
      </c>
      <c r="C772" s="2">
        <f>'PR-RAS'!D779</f>
        <v>0</v>
      </c>
      <c r="D772" s="2">
        <f>'PR-RAS'!E779</f>
        <v>0</v>
      </c>
      <c r="E772" s="2">
        <v>0</v>
      </c>
      <c r="F772" s="2">
        <v>0</v>
      </c>
      <c r="G772" s="3">
        <f t="shared" si="14"/>
        <v>0</v>
      </c>
      <c r="H772" s="3">
        <f t="shared" si="15"/>
        <v>0</v>
      </c>
      <c r="I772" s="11">
        <v>0</v>
      </c>
      <c r="J772" s="4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2.75" customHeight="1">
      <c r="A773" s="10">
        <v>151</v>
      </c>
      <c r="B773" s="2">
        <v>772</v>
      </c>
      <c r="C773" s="2">
        <f>'PR-RAS'!D780</f>
        <v>0</v>
      </c>
      <c r="D773" s="2">
        <f>'PR-RAS'!E780</f>
        <v>0</v>
      </c>
      <c r="E773" s="2">
        <v>0</v>
      </c>
      <c r="F773" s="2">
        <v>0</v>
      </c>
      <c r="G773" s="3">
        <f t="shared" si="14"/>
        <v>0</v>
      </c>
      <c r="H773" s="3">
        <f t="shared" si="15"/>
        <v>0</v>
      </c>
      <c r="I773" s="11">
        <v>0</v>
      </c>
      <c r="J773" s="4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2.75" customHeight="1">
      <c r="A774" s="10">
        <v>151</v>
      </c>
      <c r="B774" s="2">
        <v>773</v>
      </c>
      <c r="C774" s="2">
        <f>'PR-RAS'!D781</f>
        <v>0</v>
      </c>
      <c r="D774" s="2">
        <f>'PR-RAS'!E781</f>
        <v>0</v>
      </c>
      <c r="E774" s="2">
        <v>0</v>
      </c>
      <c r="F774" s="2">
        <v>0</v>
      </c>
      <c r="G774" s="3">
        <f t="shared" si="14"/>
        <v>0</v>
      </c>
      <c r="H774" s="3">
        <f t="shared" si="15"/>
        <v>0</v>
      </c>
      <c r="I774" s="11">
        <v>0</v>
      </c>
      <c r="J774" s="4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2.75" customHeight="1">
      <c r="A775" s="10">
        <v>151</v>
      </c>
      <c r="B775" s="2">
        <v>774</v>
      </c>
      <c r="C775" s="2">
        <f>'PR-RAS'!D782</f>
        <v>0</v>
      </c>
      <c r="D775" s="2">
        <f>'PR-RAS'!E782</f>
        <v>0</v>
      </c>
      <c r="E775" s="2">
        <v>0</v>
      </c>
      <c r="F775" s="2">
        <v>0</v>
      </c>
      <c r="G775" s="3">
        <f t="shared" si="14"/>
        <v>0</v>
      </c>
      <c r="H775" s="3">
        <f t="shared" si="15"/>
        <v>0</v>
      </c>
      <c r="I775" s="11">
        <v>0</v>
      </c>
      <c r="J775" s="4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2.75" customHeight="1">
      <c r="A776" s="10">
        <v>151</v>
      </c>
      <c r="B776" s="2">
        <v>775</v>
      </c>
      <c r="C776" s="2">
        <f>'PR-RAS'!D783</f>
        <v>0</v>
      </c>
      <c r="D776" s="2">
        <f>'PR-RAS'!E783</f>
        <v>0</v>
      </c>
      <c r="E776" s="2">
        <v>0</v>
      </c>
      <c r="F776" s="2">
        <v>0</v>
      </c>
      <c r="G776" s="3">
        <f t="shared" si="14"/>
        <v>0</v>
      </c>
      <c r="H776" s="3">
        <f t="shared" si="15"/>
        <v>0</v>
      </c>
      <c r="I776" s="11">
        <v>0</v>
      </c>
      <c r="J776" s="4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2.75" customHeight="1">
      <c r="A777" s="10">
        <v>151</v>
      </c>
      <c r="B777" s="2">
        <v>776</v>
      </c>
      <c r="C777" s="2">
        <f>'PR-RAS'!D784</f>
        <v>0</v>
      </c>
      <c r="D777" s="2">
        <f>'PR-RAS'!E784</f>
        <v>0</v>
      </c>
      <c r="E777" s="2">
        <v>0</v>
      </c>
      <c r="F777" s="2">
        <v>0</v>
      </c>
      <c r="G777" s="3">
        <f t="shared" si="14"/>
        <v>0</v>
      </c>
      <c r="H777" s="3">
        <f t="shared" si="15"/>
        <v>0</v>
      </c>
      <c r="I777" s="11">
        <v>0</v>
      </c>
      <c r="J777" s="4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2.75" customHeight="1">
      <c r="A778" s="10">
        <v>151</v>
      </c>
      <c r="B778" s="2">
        <v>777</v>
      </c>
      <c r="C778" s="2">
        <f>'PR-RAS'!D785</f>
        <v>0</v>
      </c>
      <c r="D778" s="2">
        <f>'PR-RAS'!E785</f>
        <v>0</v>
      </c>
      <c r="E778" s="2">
        <v>0</v>
      </c>
      <c r="F778" s="2">
        <v>0</v>
      </c>
      <c r="G778" s="3">
        <f t="shared" si="14"/>
        <v>0</v>
      </c>
      <c r="H778" s="3">
        <f t="shared" si="15"/>
        <v>0</v>
      </c>
      <c r="I778" s="11">
        <v>0</v>
      </c>
      <c r="J778" s="4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2.75" customHeight="1">
      <c r="A779" s="10">
        <v>151</v>
      </c>
      <c r="B779" s="2">
        <v>778</v>
      </c>
      <c r="C779" s="2">
        <f>'PR-RAS'!D786</f>
        <v>0</v>
      </c>
      <c r="D779" s="2">
        <f>'PR-RAS'!E786</f>
        <v>0</v>
      </c>
      <c r="E779" s="2">
        <v>0</v>
      </c>
      <c r="F779" s="2">
        <v>0</v>
      </c>
      <c r="G779" s="3">
        <f t="shared" si="14"/>
        <v>0</v>
      </c>
      <c r="H779" s="3">
        <f t="shared" si="15"/>
        <v>0</v>
      </c>
      <c r="I779" s="11">
        <v>0</v>
      </c>
      <c r="J779" s="4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2.75" customHeight="1">
      <c r="A780" s="10">
        <v>151</v>
      </c>
      <c r="B780" s="2">
        <v>779</v>
      </c>
      <c r="C780" s="2">
        <f>'PR-RAS'!D787</f>
        <v>0</v>
      </c>
      <c r="D780" s="2">
        <f>'PR-RAS'!E787</f>
        <v>0</v>
      </c>
      <c r="E780" s="2">
        <v>0</v>
      </c>
      <c r="F780" s="2">
        <v>0</v>
      </c>
      <c r="G780" s="3">
        <f t="shared" si="14"/>
        <v>0</v>
      </c>
      <c r="H780" s="3">
        <f t="shared" si="15"/>
        <v>0</v>
      </c>
      <c r="I780" s="11">
        <v>0</v>
      </c>
      <c r="J780" s="4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2.75" customHeight="1">
      <c r="A781" s="10">
        <v>151</v>
      </c>
      <c r="B781" s="2">
        <v>780</v>
      </c>
      <c r="C781" s="2">
        <f>'PR-RAS'!D788</f>
        <v>0</v>
      </c>
      <c r="D781" s="2">
        <f>'PR-RAS'!E788</f>
        <v>0</v>
      </c>
      <c r="E781" s="2">
        <v>0</v>
      </c>
      <c r="F781" s="2">
        <v>0</v>
      </c>
      <c r="G781" s="3">
        <f t="shared" si="14"/>
        <v>0</v>
      </c>
      <c r="H781" s="3">
        <f t="shared" si="15"/>
        <v>0</v>
      </c>
      <c r="I781" s="11">
        <v>0</v>
      </c>
      <c r="J781" s="4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2.75" customHeight="1">
      <c r="A782" s="10">
        <v>151</v>
      </c>
      <c r="B782" s="2">
        <v>781</v>
      </c>
      <c r="C782" s="2">
        <f>'PR-RAS'!D789</f>
        <v>0</v>
      </c>
      <c r="D782" s="2">
        <f>'PR-RAS'!E789</f>
        <v>0</v>
      </c>
      <c r="E782" s="2">
        <v>0</v>
      </c>
      <c r="F782" s="2">
        <v>0</v>
      </c>
      <c r="G782" s="3">
        <f t="shared" si="14"/>
        <v>0</v>
      </c>
      <c r="H782" s="3">
        <f t="shared" si="15"/>
        <v>0</v>
      </c>
      <c r="I782" s="11">
        <v>0</v>
      </c>
      <c r="J782" s="4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2.75" customHeight="1">
      <c r="A783" s="10">
        <v>151</v>
      </c>
      <c r="B783" s="2">
        <v>782</v>
      </c>
      <c r="C783" s="2">
        <f>'PR-RAS'!D790</f>
        <v>0</v>
      </c>
      <c r="D783" s="2">
        <f>'PR-RAS'!E790</f>
        <v>0</v>
      </c>
      <c r="E783" s="2">
        <v>0</v>
      </c>
      <c r="F783" s="2">
        <v>0</v>
      </c>
      <c r="G783" s="3">
        <f t="shared" si="14"/>
        <v>0</v>
      </c>
      <c r="H783" s="3">
        <f t="shared" si="15"/>
        <v>0</v>
      </c>
      <c r="I783" s="11">
        <v>0</v>
      </c>
      <c r="J783" s="4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2.75" customHeight="1">
      <c r="A784" s="10">
        <v>151</v>
      </c>
      <c r="B784" s="2">
        <v>783</v>
      </c>
      <c r="C784" s="2">
        <f>'PR-RAS'!D791</f>
        <v>0</v>
      </c>
      <c r="D784" s="2">
        <f>'PR-RAS'!E791</f>
        <v>0</v>
      </c>
      <c r="E784" s="2">
        <v>0</v>
      </c>
      <c r="F784" s="2">
        <v>0</v>
      </c>
      <c r="G784" s="3">
        <f t="shared" si="14"/>
        <v>0</v>
      </c>
      <c r="H784" s="3">
        <f t="shared" si="15"/>
        <v>0</v>
      </c>
      <c r="I784" s="11">
        <v>0</v>
      </c>
      <c r="J784" s="4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2.75" customHeight="1">
      <c r="A785" s="10">
        <v>151</v>
      </c>
      <c r="B785" s="2">
        <v>784</v>
      </c>
      <c r="C785" s="2">
        <f>'PR-RAS'!D792</f>
        <v>0</v>
      </c>
      <c r="D785" s="2">
        <f>'PR-RAS'!E792</f>
        <v>0</v>
      </c>
      <c r="E785" s="2">
        <v>0</v>
      </c>
      <c r="F785" s="2">
        <v>0</v>
      </c>
      <c r="G785" s="3">
        <f t="shared" si="14"/>
        <v>0</v>
      </c>
      <c r="H785" s="3">
        <f t="shared" si="15"/>
        <v>0</v>
      </c>
      <c r="I785" s="11">
        <v>0</v>
      </c>
      <c r="J785" s="4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2.75" customHeight="1">
      <c r="A786" s="10">
        <v>151</v>
      </c>
      <c r="B786" s="2">
        <v>785</v>
      </c>
      <c r="C786" s="2">
        <f>'PR-RAS'!D793</f>
        <v>0</v>
      </c>
      <c r="D786" s="2">
        <f>'PR-RAS'!E793</f>
        <v>0</v>
      </c>
      <c r="E786" s="2">
        <v>0</v>
      </c>
      <c r="F786" s="2">
        <v>0</v>
      </c>
      <c r="G786" s="3">
        <f t="shared" ref="G786:G809" si="30">(B786/1000)*(C786*1+D786*2)</f>
        <v>0</v>
      </c>
      <c r="H786" s="3">
        <f t="shared" ref="H786:H809" si="31">ABS(C786-ROUND(C786,0))+ABS(D786-ROUND(D786,0))</f>
        <v>0</v>
      </c>
      <c r="I786" s="11">
        <v>0</v>
      </c>
      <c r="J786" s="4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2.75" customHeight="1">
      <c r="A787" s="10">
        <v>151</v>
      </c>
      <c r="B787" s="2">
        <v>786</v>
      </c>
      <c r="C787" s="2">
        <f>'PR-RAS'!D794</f>
        <v>0</v>
      </c>
      <c r="D787" s="2">
        <f>'PR-RAS'!E794</f>
        <v>0</v>
      </c>
      <c r="E787" s="2">
        <v>0</v>
      </c>
      <c r="F787" s="2">
        <v>0</v>
      </c>
      <c r="G787" s="3">
        <f t="shared" si="30"/>
        <v>0</v>
      </c>
      <c r="H787" s="3">
        <f t="shared" si="31"/>
        <v>0</v>
      </c>
      <c r="I787" s="11">
        <v>0</v>
      </c>
      <c r="J787" s="4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2.75" customHeight="1">
      <c r="A788" s="10">
        <v>151</v>
      </c>
      <c r="B788" s="2">
        <v>787</v>
      </c>
      <c r="C788" s="2">
        <f>'PR-RAS'!D795</f>
        <v>0</v>
      </c>
      <c r="D788" s="2">
        <f>'PR-RAS'!E795</f>
        <v>0</v>
      </c>
      <c r="E788" s="2">
        <v>0</v>
      </c>
      <c r="F788" s="2">
        <v>0</v>
      </c>
      <c r="G788" s="3">
        <f t="shared" si="30"/>
        <v>0</v>
      </c>
      <c r="H788" s="3">
        <f t="shared" si="31"/>
        <v>0</v>
      </c>
      <c r="I788" s="11">
        <v>0</v>
      </c>
      <c r="J788" s="4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2.75" customHeight="1">
      <c r="A789" s="10">
        <v>151</v>
      </c>
      <c r="B789" s="2">
        <v>788</v>
      </c>
      <c r="C789" s="2">
        <f>'PR-RAS'!D796</f>
        <v>0</v>
      </c>
      <c r="D789" s="2">
        <f>'PR-RAS'!E796</f>
        <v>0</v>
      </c>
      <c r="E789" s="2">
        <v>0</v>
      </c>
      <c r="F789" s="2">
        <v>0</v>
      </c>
      <c r="G789" s="3">
        <f t="shared" si="30"/>
        <v>0</v>
      </c>
      <c r="H789" s="3">
        <f t="shared" si="31"/>
        <v>0</v>
      </c>
      <c r="I789" s="11">
        <v>0</v>
      </c>
      <c r="J789" s="4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2.75" customHeight="1">
      <c r="A790" s="10">
        <v>151</v>
      </c>
      <c r="B790" s="2">
        <v>789</v>
      </c>
      <c r="C790" s="2">
        <f>'PR-RAS'!D797</f>
        <v>0</v>
      </c>
      <c r="D790" s="2">
        <f>'PR-RAS'!E797</f>
        <v>0</v>
      </c>
      <c r="E790" s="2">
        <v>0</v>
      </c>
      <c r="F790" s="2">
        <v>0</v>
      </c>
      <c r="G790" s="3">
        <f t="shared" si="30"/>
        <v>0</v>
      </c>
      <c r="H790" s="3">
        <f t="shared" si="31"/>
        <v>0</v>
      </c>
      <c r="I790" s="11">
        <v>0</v>
      </c>
      <c r="J790" s="4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2.75" customHeight="1">
      <c r="A791" s="10">
        <v>151</v>
      </c>
      <c r="B791" s="2">
        <v>790</v>
      </c>
      <c r="C791" s="2">
        <f>'PR-RAS'!D798</f>
        <v>0</v>
      </c>
      <c r="D791" s="2">
        <f>'PR-RAS'!E798</f>
        <v>0</v>
      </c>
      <c r="E791" s="2">
        <v>0</v>
      </c>
      <c r="F791" s="2">
        <v>0</v>
      </c>
      <c r="G791" s="3">
        <f t="shared" si="30"/>
        <v>0</v>
      </c>
      <c r="H791" s="3">
        <f t="shared" si="31"/>
        <v>0</v>
      </c>
      <c r="I791" s="11">
        <v>0</v>
      </c>
      <c r="J791" s="4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2.75" customHeight="1">
      <c r="A792" s="10">
        <v>151</v>
      </c>
      <c r="B792" s="2">
        <v>791</v>
      </c>
      <c r="C792" s="2">
        <f>'PR-RAS'!D799</f>
        <v>0</v>
      </c>
      <c r="D792" s="2">
        <f>'PR-RAS'!E799</f>
        <v>0</v>
      </c>
      <c r="E792" s="2">
        <v>0</v>
      </c>
      <c r="F792" s="2">
        <v>0</v>
      </c>
      <c r="G792" s="3">
        <f t="shared" si="30"/>
        <v>0</v>
      </c>
      <c r="H792" s="3">
        <f t="shared" si="31"/>
        <v>0</v>
      </c>
      <c r="I792" s="11">
        <v>0</v>
      </c>
      <c r="J792" s="4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2.75" customHeight="1">
      <c r="A793" s="10">
        <v>151</v>
      </c>
      <c r="B793" s="2">
        <v>792</v>
      </c>
      <c r="C793" s="2">
        <f>'PR-RAS'!D800</f>
        <v>0</v>
      </c>
      <c r="D793" s="2">
        <f>'PR-RAS'!E800</f>
        <v>0</v>
      </c>
      <c r="E793" s="2">
        <v>0</v>
      </c>
      <c r="F793" s="2">
        <v>0</v>
      </c>
      <c r="G793" s="3">
        <f t="shared" si="30"/>
        <v>0</v>
      </c>
      <c r="H793" s="3">
        <f t="shared" si="31"/>
        <v>0</v>
      </c>
      <c r="I793" s="11">
        <v>0</v>
      </c>
      <c r="J793" s="4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2.75" customHeight="1">
      <c r="A794" s="10">
        <v>151</v>
      </c>
      <c r="B794" s="2">
        <v>793</v>
      </c>
      <c r="C794" s="2">
        <f>'PR-RAS'!D801</f>
        <v>0</v>
      </c>
      <c r="D794" s="2">
        <f>'PR-RAS'!E801</f>
        <v>0</v>
      </c>
      <c r="E794" s="2">
        <v>0</v>
      </c>
      <c r="F794" s="2">
        <v>0</v>
      </c>
      <c r="G794" s="3">
        <f t="shared" si="30"/>
        <v>0</v>
      </c>
      <c r="H794" s="3">
        <f t="shared" si="31"/>
        <v>0</v>
      </c>
      <c r="I794" s="11">
        <v>0</v>
      </c>
      <c r="J794" s="4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2.75" customHeight="1">
      <c r="A795" s="10">
        <v>151</v>
      </c>
      <c r="B795" s="2">
        <v>794</v>
      </c>
      <c r="C795" s="2">
        <f>'PR-RAS'!D802</f>
        <v>0</v>
      </c>
      <c r="D795" s="2">
        <f>'PR-RAS'!E802</f>
        <v>0</v>
      </c>
      <c r="E795" s="2">
        <v>0</v>
      </c>
      <c r="F795" s="2">
        <v>0</v>
      </c>
      <c r="G795" s="3">
        <f t="shared" si="30"/>
        <v>0</v>
      </c>
      <c r="H795" s="3">
        <f t="shared" si="31"/>
        <v>0</v>
      </c>
      <c r="I795" s="11">
        <v>0</v>
      </c>
      <c r="J795" s="4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2.75" customHeight="1">
      <c r="A796" s="10">
        <v>151</v>
      </c>
      <c r="B796" s="2">
        <v>795</v>
      </c>
      <c r="C796" s="2">
        <f>'PR-RAS'!D803</f>
        <v>0</v>
      </c>
      <c r="D796" s="2">
        <f>'PR-RAS'!E803</f>
        <v>0</v>
      </c>
      <c r="E796" s="2">
        <v>0</v>
      </c>
      <c r="F796" s="2">
        <v>0</v>
      </c>
      <c r="G796" s="3">
        <f t="shared" si="30"/>
        <v>0</v>
      </c>
      <c r="H796" s="3">
        <f t="shared" si="31"/>
        <v>0</v>
      </c>
      <c r="I796" s="11">
        <v>0</v>
      </c>
      <c r="J796" s="4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2.75" customHeight="1">
      <c r="A797" s="10">
        <v>151</v>
      </c>
      <c r="B797" s="2">
        <v>796</v>
      </c>
      <c r="C797" s="2">
        <f>'PR-RAS'!D804</f>
        <v>0</v>
      </c>
      <c r="D797" s="2">
        <f>'PR-RAS'!E804</f>
        <v>0</v>
      </c>
      <c r="E797" s="2">
        <v>0</v>
      </c>
      <c r="F797" s="2">
        <v>0</v>
      </c>
      <c r="G797" s="3">
        <f t="shared" si="30"/>
        <v>0</v>
      </c>
      <c r="H797" s="3">
        <f t="shared" si="31"/>
        <v>0</v>
      </c>
      <c r="I797" s="11">
        <v>0</v>
      </c>
      <c r="J797" s="4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2.75" customHeight="1">
      <c r="A798" s="10">
        <v>151</v>
      </c>
      <c r="B798" s="2">
        <v>797</v>
      </c>
      <c r="C798" s="2">
        <f>'PR-RAS'!D805</f>
        <v>0</v>
      </c>
      <c r="D798" s="2">
        <f>'PR-RAS'!E805</f>
        <v>0</v>
      </c>
      <c r="E798" s="2">
        <v>0</v>
      </c>
      <c r="F798" s="2">
        <v>0</v>
      </c>
      <c r="G798" s="3">
        <f t="shared" si="30"/>
        <v>0</v>
      </c>
      <c r="H798" s="3">
        <f t="shared" si="31"/>
        <v>0</v>
      </c>
      <c r="I798" s="11">
        <v>0</v>
      </c>
      <c r="J798" s="4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2.75" customHeight="1">
      <c r="A799" s="10">
        <v>151</v>
      </c>
      <c r="B799" s="2">
        <v>798</v>
      </c>
      <c r="C799" s="2">
        <f>'PR-RAS'!D806</f>
        <v>0</v>
      </c>
      <c r="D799" s="2">
        <f>'PR-RAS'!E806</f>
        <v>0</v>
      </c>
      <c r="E799" s="2">
        <v>0</v>
      </c>
      <c r="F799" s="2">
        <v>0</v>
      </c>
      <c r="G799" s="3">
        <f t="shared" ref="G799:G807" si="32">(B799/1000)*(C799*1+D799*2)</f>
        <v>0</v>
      </c>
      <c r="H799" s="3">
        <f t="shared" ref="H799:H807" si="33">ABS(C799-ROUND(C799,0))+ABS(D799-ROUND(D799,0))</f>
        <v>0</v>
      </c>
      <c r="I799" s="11">
        <v>0</v>
      </c>
      <c r="J799" s="4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2.75" customHeight="1">
      <c r="A800" s="10">
        <v>151</v>
      </c>
      <c r="B800" s="2">
        <v>799</v>
      </c>
      <c r="C800" s="2">
        <f>'PR-RAS'!D807</f>
        <v>0</v>
      </c>
      <c r="D800" s="2">
        <f>'PR-RAS'!E807</f>
        <v>0</v>
      </c>
      <c r="E800" s="2">
        <v>0</v>
      </c>
      <c r="F800" s="2">
        <v>0</v>
      </c>
      <c r="G800" s="3">
        <f t="shared" si="32"/>
        <v>0</v>
      </c>
      <c r="H800" s="3">
        <f t="shared" si="33"/>
        <v>0</v>
      </c>
      <c r="I800" s="11">
        <v>0</v>
      </c>
      <c r="J800" s="4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2.75" customHeight="1">
      <c r="A801" s="10">
        <v>151</v>
      </c>
      <c r="B801" s="2">
        <v>800</v>
      </c>
      <c r="C801" s="2">
        <f>'PR-RAS'!D808</f>
        <v>0</v>
      </c>
      <c r="D801" s="2">
        <f>'PR-RAS'!E808</f>
        <v>0</v>
      </c>
      <c r="E801" s="2">
        <v>0</v>
      </c>
      <c r="F801" s="2">
        <v>0</v>
      </c>
      <c r="G801" s="3">
        <f t="shared" si="32"/>
        <v>0</v>
      </c>
      <c r="H801" s="3">
        <f t="shared" si="33"/>
        <v>0</v>
      </c>
      <c r="I801" s="11">
        <v>0</v>
      </c>
      <c r="J801" s="4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2.75" customHeight="1">
      <c r="A802" s="10">
        <v>151</v>
      </c>
      <c r="B802" s="2">
        <v>801</v>
      </c>
      <c r="C802" s="2">
        <f>'PR-RAS'!D809</f>
        <v>0</v>
      </c>
      <c r="D802" s="2">
        <f>'PR-RAS'!E809</f>
        <v>0</v>
      </c>
      <c r="E802" s="2">
        <v>0</v>
      </c>
      <c r="F802" s="2">
        <v>0</v>
      </c>
      <c r="G802" s="3">
        <f t="shared" si="32"/>
        <v>0</v>
      </c>
      <c r="H802" s="3">
        <f t="shared" si="33"/>
        <v>0</v>
      </c>
      <c r="I802" s="11">
        <v>0</v>
      </c>
      <c r="J802" s="4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2.75" customHeight="1">
      <c r="A803" s="10">
        <v>151</v>
      </c>
      <c r="B803" s="2">
        <v>802</v>
      </c>
      <c r="C803" s="2">
        <f>'PR-RAS'!D810</f>
        <v>0</v>
      </c>
      <c r="D803" s="2">
        <f>'PR-RAS'!E810</f>
        <v>0</v>
      </c>
      <c r="E803" s="2">
        <v>0</v>
      </c>
      <c r="F803" s="2">
        <v>0</v>
      </c>
      <c r="G803" s="3">
        <f t="shared" si="32"/>
        <v>0</v>
      </c>
      <c r="H803" s="3">
        <f t="shared" si="33"/>
        <v>0</v>
      </c>
      <c r="I803" s="11">
        <v>0</v>
      </c>
      <c r="J803" s="4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2.75" customHeight="1">
      <c r="A804" s="10">
        <v>151</v>
      </c>
      <c r="B804" s="2">
        <v>803</v>
      </c>
      <c r="C804" s="2">
        <f>'PR-RAS'!D811</f>
        <v>0</v>
      </c>
      <c r="D804" s="2">
        <f>'PR-RAS'!E811</f>
        <v>0</v>
      </c>
      <c r="E804" s="2">
        <v>0</v>
      </c>
      <c r="F804" s="2">
        <v>0</v>
      </c>
      <c r="G804" s="3">
        <f t="shared" si="32"/>
        <v>0</v>
      </c>
      <c r="H804" s="3">
        <f t="shared" si="33"/>
        <v>0</v>
      </c>
      <c r="I804" s="11">
        <v>0</v>
      </c>
      <c r="J804" s="4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2.75" customHeight="1">
      <c r="A805" s="10">
        <v>151</v>
      </c>
      <c r="B805" s="2">
        <v>804</v>
      </c>
      <c r="C805" s="2">
        <f>'PR-RAS'!D812</f>
        <v>0</v>
      </c>
      <c r="D805" s="2">
        <f>'PR-RAS'!E812</f>
        <v>0</v>
      </c>
      <c r="E805" s="2">
        <v>0</v>
      </c>
      <c r="F805" s="2">
        <v>0</v>
      </c>
      <c r="G805" s="3">
        <f t="shared" si="32"/>
        <v>0</v>
      </c>
      <c r="H805" s="3">
        <f t="shared" si="33"/>
        <v>0</v>
      </c>
      <c r="I805" s="11">
        <v>0</v>
      </c>
      <c r="J805" s="4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2.75" customHeight="1">
      <c r="A806" s="10">
        <v>151</v>
      </c>
      <c r="B806" s="2">
        <v>805</v>
      </c>
      <c r="C806" s="2">
        <f>'PR-RAS'!D813</f>
        <v>0</v>
      </c>
      <c r="D806" s="2">
        <f>'PR-RAS'!E813</f>
        <v>0</v>
      </c>
      <c r="E806" s="2">
        <v>0</v>
      </c>
      <c r="F806" s="2">
        <v>0</v>
      </c>
      <c r="G806" s="3">
        <f t="shared" si="32"/>
        <v>0</v>
      </c>
      <c r="H806" s="3">
        <f t="shared" si="33"/>
        <v>0</v>
      </c>
      <c r="I806" s="11">
        <v>0</v>
      </c>
      <c r="J806" s="4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2.75" customHeight="1">
      <c r="A807" s="10">
        <v>151</v>
      </c>
      <c r="B807" s="2">
        <v>806</v>
      </c>
      <c r="C807" s="2">
        <f>'PR-RAS'!D814</f>
        <v>0</v>
      </c>
      <c r="D807" s="2">
        <f>'PR-RAS'!E814</f>
        <v>0</v>
      </c>
      <c r="E807" s="2">
        <v>0</v>
      </c>
      <c r="F807" s="2">
        <v>0</v>
      </c>
      <c r="G807" s="3">
        <f t="shared" si="32"/>
        <v>0</v>
      </c>
      <c r="H807" s="3">
        <f t="shared" si="33"/>
        <v>0</v>
      </c>
      <c r="I807" s="11">
        <v>0</v>
      </c>
      <c r="J807" s="4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2.75" customHeight="1">
      <c r="A808" s="10">
        <v>151</v>
      </c>
      <c r="B808" s="2">
        <v>807</v>
      </c>
      <c r="C808" s="2">
        <f>'PR-RAS'!D815</f>
        <v>0</v>
      </c>
      <c r="D808" s="2">
        <f>'PR-RAS'!E815</f>
        <v>0</v>
      </c>
      <c r="E808" s="2">
        <v>0</v>
      </c>
      <c r="F808" s="2">
        <v>0</v>
      </c>
      <c r="G808" s="3">
        <f t="shared" si="30"/>
        <v>0</v>
      </c>
      <c r="H808" s="3">
        <f t="shared" si="31"/>
        <v>0</v>
      </c>
      <c r="I808" s="11">
        <v>0</v>
      </c>
      <c r="J808" s="4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2.75" customHeight="1">
      <c r="A809" s="10">
        <v>151</v>
      </c>
      <c r="B809" s="2">
        <v>808</v>
      </c>
      <c r="C809" s="2">
        <f>'PR-RAS'!D816</f>
        <v>0</v>
      </c>
      <c r="D809" s="2">
        <f>'PR-RAS'!E816</f>
        <v>0</v>
      </c>
      <c r="E809" s="2">
        <v>0</v>
      </c>
      <c r="F809" s="2">
        <v>0</v>
      </c>
      <c r="G809" s="3">
        <f t="shared" si="30"/>
        <v>0</v>
      </c>
      <c r="H809" s="3">
        <f t="shared" si="31"/>
        <v>0</v>
      </c>
      <c r="I809" s="11">
        <v>0</v>
      </c>
      <c r="J809" s="4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2.75" customHeight="1">
      <c r="A810" s="10">
        <v>151</v>
      </c>
      <c r="B810" s="2">
        <v>809</v>
      </c>
      <c r="C810" s="2">
        <f>'PR-RAS'!D817</f>
        <v>0</v>
      </c>
      <c r="D810" s="2">
        <f>'PR-RAS'!E817</f>
        <v>0</v>
      </c>
      <c r="E810" s="2">
        <v>0</v>
      </c>
      <c r="F810" s="2">
        <v>0</v>
      </c>
      <c r="G810" s="3">
        <f t="shared" si="14"/>
        <v>0</v>
      </c>
      <c r="H810" s="3">
        <f t="shared" si="15"/>
        <v>0</v>
      </c>
      <c r="I810" s="11">
        <v>0</v>
      </c>
      <c r="J810" s="4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2.75" customHeight="1">
      <c r="A811" s="10">
        <v>151</v>
      </c>
      <c r="B811" s="2">
        <v>810</v>
      </c>
      <c r="C811" s="2">
        <f>'PR-RAS'!D818</f>
        <v>0</v>
      </c>
      <c r="D811" s="2">
        <f>'PR-RAS'!E818</f>
        <v>0</v>
      </c>
      <c r="E811" s="2">
        <v>0</v>
      </c>
      <c r="F811" s="2">
        <v>0</v>
      </c>
      <c r="G811" s="3">
        <f t="shared" si="14"/>
        <v>0</v>
      </c>
      <c r="H811" s="3">
        <f t="shared" si="15"/>
        <v>0</v>
      </c>
      <c r="I811" s="11">
        <v>0</v>
      </c>
      <c r="J811" s="4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2.75" customHeight="1">
      <c r="A812" s="10">
        <v>151</v>
      </c>
      <c r="B812" s="2">
        <v>811</v>
      </c>
      <c r="C812" s="2">
        <f>'PR-RAS'!D819</f>
        <v>0</v>
      </c>
      <c r="D812" s="2">
        <f>'PR-RAS'!E819</f>
        <v>0</v>
      </c>
      <c r="E812" s="2">
        <v>0</v>
      </c>
      <c r="F812" s="2">
        <v>0</v>
      </c>
      <c r="G812" s="3">
        <f t="shared" si="14"/>
        <v>0</v>
      </c>
      <c r="H812" s="3">
        <f t="shared" si="15"/>
        <v>0</v>
      </c>
      <c r="I812" s="11">
        <v>0</v>
      </c>
      <c r="J812" s="4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2.75" customHeight="1">
      <c r="A813" s="10">
        <v>151</v>
      </c>
      <c r="B813" s="2">
        <v>812</v>
      </c>
      <c r="C813" s="2">
        <f>'PR-RAS'!D820</f>
        <v>0</v>
      </c>
      <c r="D813" s="2">
        <f>'PR-RAS'!E820</f>
        <v>0</v>
      </c>
      <c r="E813" s="2">
        <v>0</v>
      </c>
      <c r="F813" s="2">
        <v>0</v>
      </c>
      <c r="G813" s="3">
        <f t="shared" si="14"/>
        <v>0</v>
      </c>
      <c r="H813" s="3">
        <f t="shared" si="15"/>
        <v>0</v>
      </c>
      <c r="I813" s="11">
        <v>0</v>
      </c>
      <c r="J813" s="4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2.75" customHeight="1">
      <c r="A814" s="10">
        <v>151</v>
      </c>
      <c r="B814" s="2">
        <v>813</v>
      </c>
      <c r="C814" s="2">
        <f>'PR-RAS'!D821</f>
        <v>0</v>
      </c>
      <c r="D814" s="2">
        <f>'PR-RAS'!E821</f>
        <v>0</v>
      </c>
      <c r="E814" s="2">
        <v>0</v>
      </c>
      <c r="F814" s="2">
        <v>0</v>
      </c>
      <c r="G814" s="3">
        <f t="shared" si="14"/>
        <v>0</v>
      </c>
      <c r="H814" s="3">
        <f t="shared" si="15"/>
        <v>0</v>
      </c>
      <c r="I814" s="11">
        <v>0</v>
      </c>
      <c r="J814" s="4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2.75" customHeight="1">
      <c r="A815" s="10">
        <v>151</v>
      </c>
      <c r="B815" s="2">
        <v>814</v>
      </c>
      <c r="C815" s="2">
        <f>'PR-RAS'!D822</f>
        <v>0</v>
      </c>
      <c r="D815" s="2">
        <f>'PR-RAS'!E822</f>
        <v>0</v>
      </c>
      <c r="E815" s="2">
        <v>0</v>
      </c>
      <c r="F815" s="2">
        <v>0</v>
      </c>
      <c r="G815" s="3">
        <f t="shared" si="14"/>
        <v>0</v>
      </c>
      <c r="H815" s="3">
        <f t="shared" si="15"/>
        <v>0</v>
      </c>
      <c r="I815" s="11">
        <v>0</v>
      </c>
      <c r="J815" s="4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2.75" customHeight="1">
      <c r="A816" s="10">
        <v>151</v>
      </c>
      <c r="B816" s="2">
        <v>815</v>
      </c>
      <c r="C816" s="2">
        <f>'PR-RAS'!D823</f>
        <v>0</v>
      </c>
      <c r="D816" s="2">
        <f>'PR-RAS'!E823</f>
        <v>0</v>
      </c>
      <c r="E816" s="2">
        <v>0</v>
      </c>
      <c r="F816" s="2">
        <v>0</v>
      </c>
      <c r="G816" s="3">
        <f t="shared" si="14"/>
        <v>0</v>
      </c>
      <c r="H816" s="3">
        <f t="shared" si="15"/>
        <v>0</v>
      </c>
      <c r="I816" s="11">
        <v>0</v>
      </c>
      <c r="J816" s="4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2.75" customHeight="1">
      <c r="A817" s="10">
        <v>151</v>
      </c>
      <c r="B817" s="2">
        <v>816</v>
      </c>
      <c r="C817" s="2">
        <f>'PR-RAS'!D824</f>
        <v>0</v>
      </c>
      <c r="D817" s="2">
        <f>'PR-RAS'!E824</f>
        <v>0</v>
      </c>
      <c r="E817" s="2">
        <v>0</v>
      </c>
      <c r="F817" s="2">
        <v>0</v>
      </c>
      <c r="G817" s="3">
        <f t="shared" si="14"/>
        <v>0</v>
      </c>
      <c r="H817" s="3">
        <f t="shared" si="15"/>
        <v>0</v>
      </c>
      <c r="I817" s="11">
        <v>0</v>
      </c>
      <c r="J817" s="4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2.75" customHeight="1">
      <c r="A818" s="10">
        <v>151</v>
      </c>
      <c r="B818" s="2">
        <v>817</v>
      </c>
      <c r="C818" s="2">
        <f>'PR-RAS'!D825</f>
        <v>0</v>
      </c>
      <c r="D818" s="2">
        <f>'PR-RAS'!E825</f>
        <v>0</v>
      </c>
      <c r="E818" s="2">
        <v>0</v>
      </c>
      <c r="F818" s="2">
        <v>0</v>
      </c>
      <c r="G818" s="3">
        <f t="shared" si="14"/>
        <v>0</v>
      </c>
      <c r="H818" s="3">
        <f t="shared" si="15"/>
        <v>0</v>
      </c>
      <c r="I818" s="11">
        <v>0</v>
      </c>
      <c r="J818" s="4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2.75" customHeight="1">
      <c r="A819" s="10">
        <v>151</v>
      </c>
      <c r="B819" s="2">
        <v>818</v>
      </c>
      <c r="C819" s="2">
        <f>'PR-RAS'!D826</f>
        <v>0</v>
      </c>
      <c r="D819" s="2">
        <f>'PR-RAS'!E826</f>
        <v>0</v>
      </c>
      <c r="E819" s="2">
        <v>0</v>
      </c>
      <c r="F819" s="2">
        <v>0</v>
      </c>
      <c r="G819" s="3">
        <f t="shared" si="14"/>
        <v>0</v>
      </c>
      <c r="H819" s="3">
        <f t="shared" si="15"/>
        <v>0</v>
      </c>
      <c r="I819" s="11">
        <v>0</v>
      </c>
      <c r="J819" s="4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2.75" customHeight="1">
      <c r="A820" s="10">
        <v>151</v>
      </c>
      <c r="B820" s="2">
        <v>819</v>
      </c>
      <c r="C820" s="2">
        <f>'PR-RAS'!D827</f>
        <v>0</v>
      </c>
      <c r="D820" s="2">
        <f>'PR-RAS'!E827</f>
        <v>0</v>
      </c>
      <c r="E820" s="2">
        <v>0</v>
      </c>
      <c r="F820" s="2">
        <v>0</v>
      </c>
      <c r="G820" s="3">
        <f t="shared" si="14"/>
        <v>0</v>
      </c>
      <c r="H820" s="3">
        <f t="shared" si="15"/>
        <v>0</v>
      </c>
      <c r="I820" s="11">
        <v>0</v>
      </c>
      <c r="J820" s="4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2.75" customHeight="1">
      <c r="A821" s="10">
        <v>151</v>
      </c>
      <c r="B821" s="2">
        <v>820</v>
      </c>
      <c r="C821" s="2">
        <f>'PR-RAS'!D828</f>
        <v>0</v>
      </c>
      <c r="D821" s="2">
        <f>'PR-RAS'!E828</f>
        <v>0</v>
      </c>
      <c r="E821" s="2">
        <v>0</v>
      </c>
      <c r="F821" s="2">
        <v>0</v>
      </c>
      <c r="G821" s="3">
        <f t="shared" si="14"/>
        <v>0</v>
      </c>
      <c r="H821" s="3">
        <f t="shared" si="15"/>
        <v>0</v>
      </c>
      <c r="I821" s="11">
        <v>0</v>
      </c>
      <c r="J821" s="4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2.75" customHeight="1">
      <c r="A822" s="10">
        <v>151</v>
      </c>
      <c r="B822" s="2">
        <v>821</v>
      </c>
      <c r="C822" s="2">
        <f>'PR-RAS'!D829</f>
        <v>0</v>
      </c>
      <c r="D822" s="2">
        <f>'PR-RAS'!E829</f>
        <v>0</v>
      </c>
      <c r="E822" s="2">
        <v>0</v>
      </c>
      <c r="F822" s="2">
        <v>0</v>
      </c>
      <c r="G822" s="3">
        <f t="shared" si="14"/>
        <v>0</v>
      </c>
      <c r="H822" s="3">
        <f t="shared" si="15"/>
        <v>0</v>
      </c>
      <c r="I822" s="11">
        <v>0</v>
      </c>
      <c r="J822" s="4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2.75" customHeight="1">
      <c r="A823" s="10">
        <v>151</v>
      </c>
      <c r="B823" s="2">
        <v>822</v>
      </c>
      <c r="C823" s="2">
        <f>'PR-RAS'!D830</f>
        <v>0</v>
      </c>
      <c r="D823" s="2">
        <f>'PR-RAS'!E830</f>
        <v>0</v>
      </c>
      <c r="E823" s="2">
        <v>0</v>
      </c>
      <c r="F823" s="2">
        <v>0</v>
      </c>
      <c r="G823" s="3">
        <f t="shared" si="14"/>
        <v>0</v>
      </c>
      <c r="H823" s="3">
        <f t="shared" si="15"/>
        <v>0</v>
      </c>
      <c r="I823" s="11">
        <v>0</v>
      </c>
      <c r="J823" s="4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2.75" customHeight="1">
      <c r="A824" s="10">
        <v>151</v>
      </c>
      <c r="B824" s="2">
        <v>823</v>
      </c>
      <c r="C824" s="2">
        <f>'PR-RAS'!D831</f>
        <v>0</v>
      </c>
      <c r="D824" s="2">
        <f>'PR-RAS'!E831</f>
        <v>0</v>
      </c>
      <c r="E824" s="2">
        <v>0</v>
      </c>
      <c r="F824" s="2">
        <v>0</v>
      </c>
      <c r="G824" s="3">
        <f t="shared" si="14"/>
        <v>0</v>
      </c>
      <c r="H824" s="3">
        <f t="shared" si="15"/>
        <v>0</v>
      </c>
      <c r="I824" s="11">
        <v>0</v>
      </c>
      <c r="J824" s="4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2.75" customHeight="1">
      <c r="A825" s="10">
        <v>151</v>
      </c>
      <c r="B825" s="2">
        <v>824</v>
      </c>
      <c r="C825" s="2">
        <f>'PR-RAS'!D832</f>
        <v>0</v>
      </c>
      <c r="D825" s="2">
        <f>'PR-RAS'!E832</f>
        <v>0</v>
      </c>
      <c r="E825" s="2">
        <v>0</v>
      </c>
      <c r="F825" s="2">
        <v>0</v>
      </c>
      <c r="G825" s="3">
        <f t="shared" si="14"/>
        <v>0</v>
      </c>
      <c r="H825" s="3">
        <f t="shared" si="15"/>
        <v>0</v>
      </c>
      <c r="I825" s="11">
        <v>0</v>
      </c>
      <c r="J825" s="4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2.75" customHeight="1">
      <c r="A826" s="10">
        <v>151</v>
      </c>
      <c r="B826" s="2">
        <v>825</v>
      </c>
      <c r="C826" s="2">
        <f>'PR-RAS'!D833</f>
        <v>0</v>
      </c>
      <c r="D826" s="2">
        <f>'PR-RAS'!E833</f>
        <v>0</v>
      </c>
      <c r="E826" s="2">
        <v>0</v>
      </c>
      <c r="F826" s="2">
        <v>0</v>
      </c>
      <c r="G826" s="3">
        <f t="shared" si="14"/>
        <v>0</v>
      </c>
      <c r="H826" s="3">
        <f t="shared" si="15"/>
        <v>0</v>
      </c>
      <c r="I826" s="11">
        <v>0</v>
      </c>
      <c r="J826" s="4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2.75" customHeight="1">
      <c r="A827" s="10">
        <v>151</v>
      </c>
      <c r="B827" s="2">
        <v>826</v>
      </c>
      <c r="C827" s="2">
        <f>'PR-RAS'!D834</f>
        <v>0</v>
      </c>
      <c r="D827" s="2">
        <f>'PR-RAS'!E834</f>
        <v>0</v>
      </c>
      <c r="E827" s="2">
        <v>0</v>
      </c>
      <c r="F827" s="2">
        <v>0</v>
      </c>
      <c r="G827" s="3">
        <f t="shared" si="14"/>
        <v>0</v>
      </c>
      <c r="H827" s="3">
        <f t="shared" si="15"/>
        <v>0</v>
      </c>
      <c r="I827" s="11">
        <v>0</v>
      </c>
      <c r="J827" s="4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2.75" customHeight="1">
      <c r="A828" s="10">
        <v>151</v>
      </c>
      <c r="B828" s="2">
        <v>827</v>
      </c>
      <c r="C828" s="2">
        <f>'PR-RAS'!D835</f>
        <v>0</v>
      </c>
      <c r="D828" s="2">
        <f>'PR-RAS'!E835</f>
        <v>0</v>
      </c>
      <c r="E828" s="2">
        <v>0</v>
      </c>
      <c r="F828" s="2">
        <v>0</v>
      </c>
      <c r="G828" s="3">
        <f t="shared" si="14"/>
        <v>0</v>
      </c>
      <c r="H828" s="3">
        <f t="shared" si="15"/>
        <v>0</v>
      </c>
      <c r="I828" s="11">
        <v>0</v>
      </c>
      <c r="J828" s="4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2.75" customHeight="1">
      <c r="A829" s="10">
        <v>151</v>
      </c>
      <c r="B829" s="2">
        <v>828</v>
      </c>
      <c r="C829" s="2">
        <f>'PR-RAS'!D836</f>
        <v>0</v>
      </c>
      <c r="D829" s="2">
        <f>'PR-RAS'!E836</f>
        <v>0</v>
      </c>
      <c r="E829" s="2">
        <v>0</v>
      </c>
      <c r="F829" s="2">
        <v>0</v>
      </c>
      <c r="G829" s="3">
        <f t="shared" si="14"/>
        <v>0</v>
      </c>
      <c r="H829" s="3">
        <f t="shared" si="15"/>
        <v>0</v>
      </c>
      <c r="I829" s="11">
        <v>0</v>
      </c>
      <c r="J829" s="4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2.75" customHeight="1">
      <c r="A830" s="10">
        <v>151</v>
      </c>
      <c r="B830" s="2">
        <v>829</v>
      </c>
      <c r="C830" s="2">
        <f>'PR-RAS'!D837</f>
        <v>0</v>
      </c>
      <c r="D830" s="2">
        <f>'PR-RAS'!E837</f>
        <v>0</v>
      </c>
      <c r="E830" s="2">
        <v>0</v>
      </c>
      <c r="F830" s="2">
        <v>0</v>
      </c>
      <c r="G830" s="3">
        <f t="shared" si="14"/>
        <v>0</v>
      </c>
      <c r="H830" s="3">
        <f t="shared" si="15"/>
        <v>0</v>
      </c>
      <c r="I830" s="11">
        <v>0</v>
      </c>
      <c r="J830" s="4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2.75" customHeight="1">
      <c r="A831" s="10">
        <v>151</v>
      </c>
      <c r="B831" s="2">
        <v>830</v>
      </c>
      <c r="C831" s="2">
        <f>'PR-RAS'!D838</f>
        <v>0</v>
      </c>
      <c r="D831" s="2">
        <f>'PR-RAS'!E838</f>
        <v>0</v>
      </c>
      <c r="E831" s="2">
        <v>0</v>
      </c>
      <c r="F831" s="2">
        <v>0</v>
      </c>
      <c r="G831" s="3">
        <f t="shared" si="14"/>
        <v>0</v>
      </c>
      <c r="H831" s="3">
        <f t="shared" si="15"/>
        <v>0</v>
      </c>
      <c r="I831" s="11">
        <v>0</v>
      </c>
      <c r="J831" s="4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2.75" customHeight="1">
      <c r="A832" s="10">
        <v>151</v>
      </c>
      <c r="B832" s="2">
        <v>831</v>
      </c>
      <c r="C832" s="2">
        <f>'PR-RAS'!D839</f>
        <v>0</v>
      </c>
      <c r="D832" s="2">
        <f>'PR-RAS'!E839</f>
        <v>0</v>
      </c>
      <c r="E832" s="2">
        <v>0</v>
      </c>
      <c r="F832" s="2">
        <v>0</v>
      </c>
      <c r="G832" s="3">
        <f t="shared" si="14"/>
        <v>0</v>
      </c>
      <c r="H832" s="3">
        <f t="shared" si="15"/>
        <v>0</v>
      </c>
      <c r="I832" s="11">
        <v>0</v>
      </c>
      <c r="J832" s="4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2.75" customHeight="1">
      <c r="A833" s="10">
        <v>151</v>
      </c>
      <c r="B833" s="2">
        <v>832</v>
      </c>
      <c r="C833" s="2">
        <f>'PR-RAS'!D840</f>
        <v>0</v>
      </c>
      <c r="D833" s="2">
        <f>'PR-RAS'!E840</f>
        <v>0</v>
      </c>
      <c r="E833" s="2">
        <v>0</v>
      </c>
      <c r="F833" s="2">
        <v>0</v>
      </c>
      <c r="G833" s="3">
        <f t="shared" si="14"/>
        <v>0</v>
      </c>
      <c r="H833" s="3">
        <f t="shared" si="15"/>
        <v>0</v>
      </c>
      <c r="I833" s="11">
        <v>0</v>
      </c>
      <c r="J833" s="4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2.75" customHeight="1">
      <c r="A834" s="10">
        <v>151</v>
      </c>
      <c r="B834" s="2">
        <v>833</v>
      </c>
      <c r="C834" s="2">
        <f>'PR-RAS'!D841</f>
        <v>0</v>
      </c>
      <c r="D834" s="2">
        <f>'PR-RAS'!E841</f>
        <v>0</v>
      </c>
      <c r="E834" s="2">
        <v>0</v>
      </c>
      <c r="F834" s="2">
        <v>0</v>
      </c>
      <c r="G834" s="3">
        <f t="shared" si="14"/>
        <v>0</v>
      </c>
      <c r="H834" s="3">
        <f t="shared" si="15"/>
        <v>0</v>
      </c>
      <c r="I834" s="11">
        <v>0</v>
      </c>
      <c r="J834" s="4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2.75" customHeight="1">
      <c r="A835" s="10">
        <v>151</v>
      </c>
      <c r="B835" s="2">
        <v>834</v>
      </c>
      <c r="C835" s="2">
        <f>'PR-RAS'!D842</f>
        <v>0</v>
      </c>
      <c r="D835" s="2">
        <f>'PR-RAS'!E842</f>
        <v>0</v>
      </c>
      <c r="E835" s="2">
        <v>0</v>
      </c>
      <c r="F835" s="2">
        <v>0</v>
      </c>
      <c r="G835" s="3">
        <f t="shared" si="14"/>
        <v>0</v>
      </c>
      <c r="H835" s="3">
        <f t="shared" si="15"/>
        <v>0</v>
      </c>
      <c r="I835" s="11">
        <v>0</v>
      </c>
      <c r="J835" s="4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2.75" customHeight="1">
      <c r="A836" s="10">
        <v>151</v>
      </c>
      <c r="B836" s="2">
        <v>835</v>
      </c>
      <c r="C836" s="2">
        <f>'PR-RAS'!D843</f>
        <v>11199.24</v>
      </c>
      <c r="D836" s="2">
        <f>'PR-RAS'!E843</f>
        <v>15397.47</v>
      </c>
      <c r="E836" s="2">
        <v>0</v>
      </c>
      <c r="F836" s="2">
        <v>0</v>
      </c>
      <c r="G836" s="3">
        <f t="shared" si="14"/>
        <v>35065.140299999999</v>
      </c>
      <c r="H836" s="3">
        <f t="shared" si="15"/>
        <v>0.70999999999912689</v>
      </c>
      <c r="I836" s="11">
        <v>0</v>
      </c>
      <c r="J836" s="4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2.75" customHeight="1">
      <c r="A837" s="10">
        <v>151</v>
      </c>
      <c r="B837" s="2">
        <v>836</v>
      </c>
      <c r="C837" s="2">
        <f>'PR-RAS'!D844</f>
        <v>0</v>
      </c>
      <c r="D837" s="2">
        <f>'PR-RAS'!E844</f>
        <v>0</v>
      </c>
      <c r="E837" s="2">
        <v>0</v>
      </c>
      <c r="F837" s="2">
        <v>0</v>
      </c>
      <c r="G837" s="3">
        <f t="shared" ref="G837:G1010" si="34">(B837/1000)*(C837*1+D837*2)</f>
        <v>0</v>
      </c>
      <c r="H837" s="3">
        <f t="shared" ref="H837:H1095" si="35">ABS(C837-ROUND(C837,0))+ABS(D837-ROUND(D837,0))</f>
        <v>0</v>
      </c>
      <c r="I837" s="11">
        <v>0</v>
      </c>
      <c r="J837" s="4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2.75" customHeight="1">
      <c r="A838" s="10">
        <v>151</v>
      </c>
      <c r="B838" s="2">
        <v>837</v>
      </c>
      <c r="C838" s="2">
        <f>'PR-RAS'!D845</f>
        <v>0</v>
      </c>
      <c r="D838" s="2">
        <f>'PR-RAS'!E845</f>
        <v>0</v>
      </c>
      <c r="E838" s="2">
        <v>0</v>
      </c>
      <c r="F838" s="2">
        <v>0</v>
      </c>
      <c r="G838" s="3">
        <f t="shared" si="34"/>
        <v>0</v>
      </c>
      <c r="H838" s="3">
        <f t="shared" si="35"/>
        <v>0</v>
      </c>
      <c r="I838" s="11">
        <v>0</v>
      </c>
      <c r="J838" s="4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2.75" customHeight="1">
      <c r="A839" s="10">
        <v>151</v>
      </c>
      <c r="B839" s="2">
        <v>838</v>
      </c>
      <c r="C839" s="2">
        <f>'PR-RAS'!D846</f>
        <v>6750</v>
      </c>
      <c r="D839" s="2">
        <f>'PR-RAS'!E846</f>
        <v>8250</v>
      </c>
      <c r="E839" s="2">
        <v>0</v>
      </c>
      <c r="F839" s="2">
        <v>0</v>
      </c>
      <c r="G839" s="3">
        <f t="shared" si="34"/>
        <v>19483.5</v>
      </c>
      <c r="H839" s="3">
        <f t="shared" si="35"/>
        <v>0</v>
      </c>
      <c r="I839" s="11">
        <v>0</v>
      </c>
      <c r="J839" s="4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2.75" customHeight="1">
      <c r="A840" s="10">
        <v>151</v>
      </c>
      <c r="B840" s="2">
        <v>839</v>
      </c>
      <c r="C840" s="2">
        <f>'PR-RAS'!D847</f>
        <v>0</v>
      </c>
      <c r="D840" s="2">
        <f>'PR-RAS'!E847</f>
        <v>0</v>
      </c>
      <c r="E840" s="2">
        <v>0</v>
      </c>
      <c r="F840" s="2">
        <v>0</v>
      </c>
      <c r="G840" s="3">
        <f t="shared" si="34"/>
        <v>0</v>
      </c>
      <c r="H840" s="3">
        <f t="shared" si="35"/>
        <v>0</v>
      </c>
      <c r="I840" s="11">
        <v>0</v>
      </c>
      <c r="J840" s="4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2.75" customHeight="1">
      <c r="A841" s="10">
        <v>151</v>
      </c>
      <c r="B841" s="2">
        <v>840</v>
      </c>
      <c r="C841" s="2">
        <f>'PR-RAS'!D848</f>
        <v>6063.61</v>
      </c>
      <c r="D841" s="2">
        <f>'PR-RAS'!E848</f>
        <v>7363.61</v>
      </c>
      <c r="E841" s="2">
        <v>0</v>
      </c>
      <c r="F841" s="2">
        <v>0</v>
      </c>
      <c r="G841" s="3">
        <f t="shared" si="34"/>
        <v>17464.297199999997</v>
      </c>
      <c r="H841" s="3">
        <f t="shared" si="35"/>
        <v>0.78000000000065484</v>
      </c>
      <c r="I841" s="11">
        <v>0</v>
      </c>
      <c r="J841" s="4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2.75" customHeight="1">
      <c r="A842" s="10">
        <v>151</v>
      </c>
      <c r="B842" s="2">
        <v>841</v>
      </c>
      <c r="C842" s="2">
        <f>'PR-RAS'!D849</f>
        <v>0</v>
      </c>
      <c r="D842" s="2">
        <f>'PR-RAS'!E849</f>
        <v>0</v>
      </c>
      <c r="E842" s="2">
        <v>0</v>
      </c>
      <c r="F842" s="2">
        <v>0</v>
      </c>
      <c r="G842" s="3">
        <f t="shared" si="34"/>
        <v>0</v>
      </c>
      <c r="H842" s="3">
        <f t="shared" si="35"/>
        <v>0</v>
      </c>
      <c r="I842" s="11">
        <v>0</v>
      </c>
      <c r="J842" s="4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2.75" customHeight="1">
      <c r="A843" s="10">
        <v>151</v>
      </c>
      <c r="B843" s="2">
        <v>842</v>
      </c>
      <c r="C843" s="2">
        <f>'PR-RAS'!D850</f>
        <v>0</v>
      </c>
      <c r="D843" s="2">
        <f>'PR-RAS'!E850</f>
        <v>0</v>
      </c>
      <c r="E843" s="2">
        <v>0</v>
      </c>
      <c r="F843" s="2">
        <v>0</v>
      </c>
      <c r="G843" s="3">
        <f t="shared" si="34"/>
        <v>0</v>
      </c>
      <c r="H843" s="3">
        <f t="shared" si="35"/>
        <v>0</v>
      </c>
      <c r="I843" s="11">
        <v>0</v>
      </c>
      <c r="J843" s="4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2.75" customHeight="1">
      <c r="A844" s="10">
        <v>151</v>
      </c>
      <c r="B844" s="2">
        <v>843</v>
      </c>
      <c r="C844" s="2">
        <f>'PR-RAS'!D851</f>
        <v>0</v>
      </c>
      <c r="D844" s="2">
        <f>'PR-RAS'!E851</f>
        <v>0</v>
      </c>
      <c r="E844" s="2">
        <v>0</v>
      </c>
      <c r="F844" s="2">
        <v>0</v>
      </c>
      <c r="G844" s="3">
        <f t="shared" si="34"/>
        <v>0</v>
      </c>
      <c r="H844" s="3">
        <f t="shared" si="35"/>
        <v>0</v>
      </c>
      <c r="I844" s="11">
        <v>0</v>
      </c>
      <c r="J844" s="4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2.75" customHeight="1">
      <c r="A845" s="10">
        <v>151</v>
      </c>
      <c r="B845" s="2">
        <v>844</v>
      </c>
      <c r="C845" s="2">
        <f>'PR-RAS'!D852</f>
        <v>0</v>
      </c>
      <c r="D845" s="2">
        <f>'PR-RAS'!E852</f>
        <v>0</v>
      </c>
      <c r="E845" s="2">
        <v>0</v>
      </c>
      <c r="F845" s="2">
        <v>0</v>
      </c>
      <c r="G845" s="3">
        <f t="shared" si="34"/>
        <v>0</v>
      </c>
      <c r="H845" s="3">
        <f t="shared" si="35"/>
        <v>0</v>
      </c>
      <c r="I845" s="11">
        <v>0</v>
      </c>
      <c r="J845" s="4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2.75" customHeight="1">
      <c r="A846" s="10">
        <v>151</v>
      </c>
      <c r="B846" s="2">
        <v>845</v>
      </c>
      <c r="C846" s="2">
        <f>'PR-RAS'!D853</f>
        <v>10075.24</v>
      </c>
      <c r="D846" s="2">
        <f>'PR-RAS'!E853</f>
        <v>5076.68</v>
      </c>
      <c r="E846" s="2">
        <v>0</v>
      </c>
      <c r="F846" s="2">
        <v>0</v>
      </c>
      <c r="G846" s="3">
        <f t="shared" si="34"/>
        <v>17093.166999999998</v>
      </c>
      <c r="H846" s="3">
        <f t="shared" si="35"/>
        <v>0.55999999999949068</v>
      </c>
      <c r="I846" s="11">
        <v>0</v>
      </c>
      <c r="J846" s="4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2.75" customHeight="1">
      <c r="A847" s="10">
        <v>151</v>
      </c>
      <c r="B847" s="2">
        <v>846</v>
      </c>
      <c r="C847" s="2">
        <f>'PR-RAS'!D854</f>
        <v>0</v>
      </c>
      <c r="D847" s="2">
        <f>'PR-RAS'!E854</f>
        <v>0</v>
      </c>
      <c r="E847" s="2">
        <v>0</v>
      </c>
      <c r="F847" s="2">
        <v>0</v>
      </c>
      <c r="G847" s="3">
        <f t="shared" si="34"/>
        <v>0</v>
      </c>
      <c r="H847" s="3">
        <f t="shared" si="35"/>
        <v>0</v>
      </c>
      <c r="I847" s="11">
        <v>0</v>
      </c>
      <c r="J847" s="4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2.75" customHeight="1">
      <c r="A848" s="10">
        <v>151</v>
      </c>
      <c r="B848" s="2">
        <v>847</v>
      </c>
      <c r="C848" s="2">
        <f>'PR-RAS'!D855</f>
        <v>24773.15</v>
      </c>
      <c r="D848" s="2">
        <f>'PR-RAS'!E855</f>
        <v>0</v>
      </c>
      <c r="E848" s="2">
        <v>0</v>
      </c>
      <c r="F848" s="2">
        <v>0</v>
      </c>
      <c r="G848" s="3">
        <f t="shared" si="34"/>
        <v>20982.858049999999</v>
      </c>
      <c r="H848" s="3">
        <f t="shared" si="35"/>
        <v>0.15000000000145519</v>
      </c>
      <c r="I848" s="11">
        <v>0</v>
      </c>
      <c r="J848" s="4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2.75" customHeight="1">
      <c r="A849" s="10">
        <v>151</v>
      </c>
      <c r="B849" s="2">
        <v>848</v>
      </c>
      <c r="C849" s="2">
        <f>'PR-RAS'!D856</f>
        <v>0</v>
      </c>
      <c r="D849" s="2">
        <f>'PR-RAS'!E856</f>
        <v>0</v>
      </c>
      <c r="E849" s="2">
        <v>0</v>
      </c>
      <c r="F849" s="2">
        <v>0</v>
      </c>
      <c r="G849" s="3">
        <f t="shared" si="34"/>
        <v>0</v>
      </c>
      <c r="H849" s="3">
        <f t="shared" si="35"/>
        <v>0</v>
      </c>
      <c r="I849" s="11">
        <v>0</v>
      </c>
      <c r="J849" s="4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2.75" customHeight="1">
      <c r="A850" s="10">
        <v>151</v>
      </c>
      <c r="B850" s="2">
        <v>849</v>
      </c>
      <c r="C850" s="2">
        <f>'PR-RAS'!D857</f>
        <v>291857.44</v>
      </c>
      <c r="D850" s="2">
        <f>'PR-RAS'!E857</f>
        <v>74400</v>
      </c>
      <c r="E850" s="2">
        <v>0</v>
      </c>
      <c r="F850" s="2">
        <v>0</v>
      </c>
      <c r="G850" s="3">
        <f t="shared" si="34"/>
        <v>374118.16655999998</v>
      </c>
      <c r="H850" s="3">
        <f t="shared" si="35"/>
        <v>0.44000000000232831</v>
      </c>
      <c r="I850" s="11">
        <v>0</v>
      </c>
      <c r="J850" s="4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2.75" customHeight="1">
      <c r="A851" s="10">
        <v>151</v>
      </c>
      <c r="B851" s="2">
        <v>850</v>
      </c>
      <c r="C851" s="2">
        <f>'PR-RAS'!D858</f>
        <v>0</v>
      </c>
      <c r="D851" s="2">
        <f>'PR-RAS'!E858</f>
        <v>0</v>
      </c>
      <c r="E851" s="2">
        <v>0</v>
      </c>
      <c r="F851" s="2">
        <v>0</v>
      </c>
      <c r="G851" s="3">
        <f t="shared" si="34"/>
        <v>0</v>
      </c>
      <c r="H851" s="3">
        <f t="shared" si="35"/>
        <v>0</v>
      </c>
      <c r="I851" s="11">
        <v>0</v>
      </c>
      <c r="J851" s="4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2.75" customHeight="1">
      <c r="A852" s="10">
        <v>151</v>
      </c>
      <c r="B852" s="2">
        <v>851</v>
      </c>
      <c r="C852" s="2">
        <f>'PR-RAS'!D859</f>
        <v>0</v>
      </c>
      <c r="D852" s="2">
        <f>'PR-RAS'!E859</f>
        <v>0</v>
      </c>
      <c r="E852" s="2">
        <v>0</v>
      </c>
      <c r="F852" s="2">
        <v>0</v>
      </c>
      <c r="G852" s="3">
        <f t="shared" si="34"/>
        <v>0</v>
      </c>
      <c r="H852" s="3">
        <f t="shared" si="35"/>
        <v>0</v>
      </c>
      <c r="I852" s="11">
        <v>0</v>
      </c>
      <c r="J852" s="4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2.75" customHeight="1">
      <c r="A853" s="10">
        <v>151</v>
      </c>
      <c r="B853" s="2">
        <v>852</v>
      </c>
      <c r="C853" s="2">
        <f>'PR-RAS'!D860</f>
        <v>0</v>
      </c>
      <c r="D853" s="2">
        <f>'PR-RAS'!E860</f>
        <v>0</v>
      </c>
      <c r="E853" s="2">
        <v>0</v>
      </c>
      <c r="F853" s="2">
        <v>0</v>
      </c>
      <c r="G853" s="3">
        <f t="shared" si="34"/>
        <v>0</v>
      </c>
      <c r="H853" s="3">
        <f t="shared" si="35"/>
        <v>0</v>
      </c>
      <c r="I853" s="11">
        <v>0</v>
      </c>
      <c r="J853" s="4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2.75" customHeight="1">
      <c r="A854" s="10">
        <v>151</v>
      </c>
      <c r="B854" s="2">
        <v>853</v>
      </c>
      <c r="C854" s="2">
        <f>'PR-RAS'!D861</f>
        <v>0</v>
      </c>
      <c r="D854" s="2">
        <f>'PR-RAS'!E861</f>
        <v>0</v>
      </c>
      <c r="E854" s="2">
        <v>0</v>
      </c>
      <c r="F854" s="2">
        <v>0</v>
      </c>
      <c r="G854" s="3">
        <f t="shared" si="34"/>
        <v>0</v>
      </c>
      <c r="H854" s="3">
        <f t="shared" si="35"/>
        <v>0</v>
      </c>
      <c r="I854" s="11">
        <v>0</v>
      </c>
      <c r="J854" s="4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2.75" customHeight="1">
      <c r="A855" s="10">
        <v>151</v>
      </c>
      <c r="B855" s="2">
        <v>854</v>
      </c>
      <c r="C855" s="2">
        <f>'PR-RAS'!D862</f>
        <v>0</v>
      </c>
      <c r="D855" s="2">
        <f>'PR-RAS'!E862</f>
        <v>0</v>
      </c>
      <c r="E855" s="2">
        <v>0</v>
      </c>
      <c r="F855" s="2">
        <v>0</v>
      </c>
      <c r="G855" s="3">
        <f t="shared" si="34"/>
        <v>0</v>
      </c>
      <c r="H855" s="3">
        <f t="shared" si="35"/>
        <v>0</v>
      </c>
      <c r="I855" s="11">
        <v>0</v>
      </c>
      <c r="J855" s="4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2.75" customHeight="1">
      <c r="A856" s="10">
        <v>151</v>
      </c>
      <c r="B856" s="2">
        <v>855</v>
      </c>
      <c r="C856" s="2">
        <f>'PR-RAS'!D863</f>
        <v>0</v>
      </c>
      <c r="D856" s="2">
        <f>'PR-RAS'!E863</f>
        <v>0</v>
      </c>
      <c r="E856" s="2">
        <v>0</v>
      </c>
      <c r="F856" s="2">
        <v>0</v>
      </c>
      <c r="G856" s="3">
        <f t="shared" si="34"/>
        <v>0</v>
      </c>
      <c r="H856" s="3">
        <f t="shared" si="35"/>
        <v>0</v>
      </c>
      <c r="I856" s="11">
        <v>0</v>
      </c>
      <c r="J856" s="4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2.75" customHeight="1">
      <c r="A857" s="10">
        <v>151</v>
      </c>
      <c r="B857" s="2">
        <v>856</v>
      </c>
      <c r="C857" s="2">
        <f>'PR-RAS'!D864</f>
        <v>0</v>
      </c>
      <c r="D857" s="2">
        <f>'PR-RAS'!E864</f>
        <v>0</v>
      </c>
      <c r="E857" s="2">
        <v>0</v>
      </c>
      <c r="F857" s="2">
        <v>0</v>
      </c>
      <c r="G857" s="3">
        <f t="shared" si="34"/>
        <v>0</v>
      </c>
      <c r="H857" s="3">
        <f t="shared" si="35"/>
        <v>0</v>
      </c>
      <c r="I857" s="11">
        <v>0</v>
      </c>
      <c r="J857" s="4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2.75" customHeight="1">
      <c r="A858" s="10">
        <v>151</v>
      </c>
      <c r="B858" s="2">
        <v>857</v>
      </c>
      <c r="C858" s="2">
        <f>'PR-RAS'!D865</f>
        <v>0</v>
      </c>
      <c r="D858" s="2">
        <f>'PR-RAS'!E865</f>
        <v>0</v>
      </c>
      <c r="E858" s="2">
        <v>0</v>
      </c>
      <c r="F858" s="2">
        <v>0</v>
      </c>
      <c r="G858" s="3">
        <f t="shared" si="34"/>
        <v>0</v>
      </c>
      <c r="H858" s="3">
        <f t="shared" si="35"/>
        <v>0</v>
      </c>
      <c r="I858" s="11">
        <v>0</v>
      </c>
      <c r="J858" s="4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2.75" customHeight="1">
      <c r="A859" s="10">
        <v>151</v>
      </c>
      <c r="B859" s="2">
        <v>858</v>
      </c>
      <c r="C859" s="2">
        <f>'PR-RAS'!D866</f>
        <v>0</v>
      </c>
      <c r="D859" s="2">
        <f>'PR-RAS'!E866</f>
        <v>0</v>
      </c>
      <c r="E859" s="2">
        <v>0</v>
      </c>
      <c r="F859" s="2">
        <v>0</v>
      </c>
      <c r="G859" s="3">
        <f t="shared" si="34"/>
        <v>0</v>
      </c>
      <c r="H859" s="3">
        <f t="shared" si="35"/>
        <v>0</v>
      </c>
      <c r="I859" s="11">
        <v>0</v>
      </c>
      <c r="J859" s="4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2.75" customHeight="1">
      <c r="A860" s="10">
        <v>151</v>
      </c>
      <c r="B860" s="2">
        <v>859</v>
      </c>
      <c r="C860" s="2">
        <f>'PR-RAS'!D867</f>
        <v>0</v>
      </c>
      <c r="D860" s="2">
        <f>'PR-RAS'!E867</f>
        <v>0</v>
      </c>
      <c r="E860" s="2">
        <v>0</v>
      </c>
      <c r="F860" s="2">
        <v>0</v>
      </c>
      <c r="G860" s="3">
        <f t="shared" si="34"/>
        <v>0</v>
      </c>
      <c r="H860" s="3">
        <f t="shared" si="35"/>
        <v>0</v>
      </c>
      <c r="I860" s="11">
        <v>0</v>
      </c>
      <c r="J860" s="4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2.75" customHeight="1">
      <c r="A861" s="10">
        <v>151</v>
      </c>
      <c r="B861" s="2">
        <v>860</v>
      </c>
      <c r="C861" s="2">
        <f>'PR-RAS'!D868</f>
        <v>0</v>
      </c>
      <c r="D861" s="2">
        <f>'PR-RAS'!E868</f>
        <v>0</v>
      </c>
      <c r="E861" s="2">
        <v>0</v>
      </c>
      <c r="F861" s="2">
        <v>0</v>
      </c>
      <c r="G861" s="3">
        <f t="shared" si="34"/>
        <v>0</v>
      </c>
      <c r="H861" s="3">
        <f t="shared" si="35"/>
        <v>0</v>
      </c>
      <c r="I861" s="11">
        <v>0</v>
      </c>
      <c r="J861" s="4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2.75" customHeight="1">
      <c r="A862" s="10">
        <v>151</v>
      </c>
      <c r="B862" s="2">
        <v>861</v>
      </c>
      <c r="C862" s="2">
        <f>'PR-RAS'!D869</f>
        <v>0</v>
      </c>
      <c r="D862" s="2">
        <f>'PR-RAS'!E869</f>
        <v>0</v>
      </c>
      <c r="E862" s="2">
        <v>0</v>
      </c>
      <c r="F862" s="2">
        <v>0</v>
      </c>
      <c r="G862" s="3">
        <f t="shared" si="34"/>
        <v>0</v>
      </c>
      <c r="H862" s="3">
        <f t="shared" si="35"/>
        <v>0</v>
      </c>
      <c r="I862" s="11">
        <v>0</v>
      </c>
      <c r="J862" s="4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2.75" customHeight="1">
      <c r="A863" s="10">
        <v>151</v>
      </c>
      <c r="B863" s="2">
        <v>862</v>
      </c>
      <c r="C863" s="2">
        <f>'PR-RAS'!D870</f>
        <v>0</v>
      </c>
      <c r="D863" s="2">
        <f>'PR-RAS'!E870</f>
        <v>0</v>
      </c>
      <c r="E863" s="2">
        <v>0</v>
      </c>
      <c r="F863" s="2">
        <v>0</v>
      </c>
      <c r="G863" s="3">
        <f t="shared" ref="G863:G865" si="36">(B863/1000)*(C863*1+D863*2)</f>
        <v>0</v>
      </c>
      <c r="H863" s="3">
        <f t="shared" ref="H863:H865" si="37">ABS(C863-ROUND(C863,0))+ABS(D863-ROUND(D863,0))</f>
        <v>0</v>
      </c>
      <c r="I863" s="11">
        <v>0</v>
      </c>
      <c r="J863" s="4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2.75" customHeight="1">
      <c r="A864" s="10">
        <v>151</v>
      </c>
      <c r="B864" s="2">
        <v>863</v>
      </c>
      <c r="C864" s="2">
        <f>'PR-RAS'!D871</f>
        <v>0</v>
      </c>
      <c r="D864" s="2">
        <f>'PR-RAS'!E871</f>
        <v>0</v>
      </c>
      <c r="E864" s="2">
        <v>0</v>
      </c>
      <c r="F864" s="2">
        <v>0</v>
      </c>
      <c r="G864" s="3">
        <f t="shared" si="36"/>
        <v>0</v>
      </c>
      <c r="H864" s="3">
        <f t="shared" si="37"/>
        <v>0</v>
      </c>
      <c r="I864" s="11">
        <v>0</v>
      </c>
      <c r="J864" s="4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2.75" customHeight="1">
      <c r="A865" s="10">
        <v>151</v>
      </c>
      <c r="B865" s="2">
        <v>864</v>
      </c>
      <c r="C865" s="2">
        <f>'PR-RAS'!D872</f>
        <v>0</v>
      </c>
      <c r="D865" s="2">
        <f>'PR-RAS'!E872</f>
        <v>0</v>
      </c>
      <c r="E865" s="2">
        <v>0</v>
      </c>
      <c r="F865" s="2">
        <v>0</v>
      </c>
      <c r="G865" s="3">
        <f t="shared" si="36"/>
        <v>0</v>
      </c>
      <c r="H865" s="3">
        <f t="shared" si="37"/>
        <v>0</v>
      </c>
      <c r="I865" s="11">
        <v>0</v>
      </c>
      <c r="J865" s="4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2.75" customHeight="1">
      <c r="A866" s="10">
        <v>151</v>
      </c>
      <c r="B866" s="2">
        <v>865</v>
      </c>
      <c r="C866" s="2">
        <f>'PR-RAS'!D873</f>
        <v>0</v>
      </c>
      <c r="D866" s="2">
        <f>'PR-RAS'!E873</f>
        <v>0</v>
      </c>
      <c r="E866" s="2">
        <v>0</v>
      </c>
      <c r="F866" s="2">
        <v>0</v>
      </c>
      <c r="G866" s="3">
        <f t="shared" si="34"/>
        <v>0</v>
      </c>
      <c r="H866" s="3">
        <f t="shared" si="35"/>
        <v>0</v>
      </c>
      <c r="I866" s="11">
        <v>0</v>
      </c>
      <c r="J866" s="4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2.75" customHeight="1">
      <c r="A867" s="10">
        <v>151</v>
      </c>
      <c r="B867" s="2">
        <v>866</v>
      </c>
      <c r="C867" s="2">
        <f>'PR-RAS'!D874</f>
        <v>0</v>
      </c>
      <c r="D867" s="2">
        <f>'PR-RAS'!E874</f>
        <v>0</v>
      </c>
      <c r="E867" s="2">
        <v>0</v>
      </c>
      <c r="F867" s="2">
        <v>0</v>
      </c>
      <c r="G867" s="3">
        <f t="shared" si="34"/>
        <v>0</v>
      </c>
      <c r="H867" s="3">
        <f t="shared" si="35"/>
        <v>0</v>
      </c>
      <c r="I867" s="11">
        <v>0</v>
      </c>
      <c r="J867" s="4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2.75" customHeight="1">
      <c r="A868" s="10">
        <v>151</v>
      </c>
      <c r="B868" s="2">
        <v>867</v>
      </c>
      <c r="C868" s="2">
        <f>'PR-RAS'!D875</f>
        <v>0</v>
      </c>
      <c r="D868" s="2">
        <f>'PR-RAS'!E875</f>
        <v>0</v>
      </c>
      <c r="E868" s="2">
        <v>0</v>
      </c>
      <c r="F868" s="2">
        <v>0</v>
      </c>
      <c r="G868" s="3">
        <f t="shared" si="34"/>
        <v>0</v>
      </c>
      <c r="H868" s="3">
        <f t="shared" si="35"/>
        <v>0</v>
      </c>
      <c r="I868" s="11">
        <v>0</v>
      </c>
      <c r="J868" s="4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2.75" customHeight="1">
      <c r="A869" s="10">
        <v>151</v>
      </c>
      <c r="B869" s="2">
        <v>868</v>
      </c>
      <c r="C869" s="2">
        <f>'PR-RAS'!D876</f>
        <v>0</v>
      </c>
      <c r="D869" s="2">
        <f>'PR-RAS'!E876</f>
        <v>0</v>
      </c>
      <c r="E869" s="2">
        <v>0</v>
      </c>
      <c r="F869" s="2">
        <v>0</v>
      </c>
      <c r="G869" s="3">
        <f t="shared" si="34"/>
        <v>0</v>
      </c>
      <c r="H869" s="3">
        <f t="shared" si="35"/>
        <v>0</v>
      </c>
      <c r="I869" s="11">
        <v>0</v>
      </c>
      <c r="J869" s="4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2.75" customHeight="1">
      <c r="A870" s="10">
        <v>151</v>
      </c>
      <c r="B870" s="2">
        <v>869</v>
      </c>
      <c r="C870" s="2">
        <f>'PR-RAS'!D877</f>
        <v>0</v>
      </c>
      <c r="D870" s="2">
        <f>'PR-RAS'!E877</f>
        <v>0</v>
      </c>
      <c r="E870" s="2">
        <v>0</v>
      </c>
      <c r="F870" s="2">
        <v>0</v>
      </c>
      <c r="G870" s="3">
        <f t="shared" si="34"/>
        <v>0</v>
      </c>
      <c r="H870" s="3">
        <f t="shared" si="35"/>
        <v>0</v>
      </c>
      <c r="I870" s="11">
        <v>0</v>
      </c>
      <c r="J870" s="4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2.75" customHeight="1">
      <c r="A871" s="10">
        <v>151</v>
      </c>
      <c r="B871" s="2">
        <v>870</v>
      </c>
      <c r="C871" s="2">
        <f>'PR-RAS'!D878</f>
        <v>0</v>
      </c>
      <c r="D871" s="2">
        <f>'PR-RAS'!E878</f>
        <v>0</v>
      </c>
      <c r="E871" s="2">
        <v>0</v>
      </c>
      <c r="F871" s="2">
        <v>0</v>
      </c>
      <c r="G871" s="3">
        <f t="shared" si="34"/>
        <v>0</v>
      </c>
      <c r="H871" s="3">
        <f t="shared" si="35"/>
        <v>0</v>
      </c>
      <c r="I871" s="11">
        <v>0</v>
      </c>
      <c r="J871" s="4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2.75" customHeight="1">
      <c r="A872" s="10">
        <v>151</v>
      </c>
      <c r="B872" s="2">
        <v>871</v>
      </c>
      <c r="C872" s="2">
        <f>'PR-RAS'!D879</f>
        <v>0</v>
      </c>
      <c r="D872" s="2">
        <f>'PR-RAS'!E879</f>
        <v>0</v>
      </c>
      <c r="E872" s="2">
        <v>0</v>
      </c>
      <c r="F872" s="2">
        <v>0</v>
      </c>
      <c r="G872" s="3">
        <f t="shared" si="34"/>
        <v>0</v>
      </c>
      <c r="H872" s="3">
        <f t="shared" si="35"/>
        <v>0</v>
      </c>
      <c r="I872" s="11">
        <v>0</v>
      </c>
      <c r="J872" s="4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2.75" customHeight="1">
      <c r="A873" s="10">
        <v>151</v>
      </c>
      <c r="B873" s="2">
        <v>872</v>
      </c>
      <c r="C873" s="2">
        <f>'PR-RAS'!D880</f>
        <v>0</v>
      </c>
      <c r="D873" s="2">
        <f>'PR-RAS'!E880</f>
        <v>0</v>
      </c>
      <c r="E873" s="2">
        <v>0</v>
      </c>
      <c r="F873" s="2">
        <v>0</v>
      </c>
      <c r="G873" s="3">
        <f t="shared" si="34"/>
        <v>0</v>
      </c>
      <c r="H873" s="3">
        <f t="shared" si="35"/>
        <v>0</v>
      </c>
      <c r="I873" s="11">
        <v>0</v>
      </c>
      <c r="J873" s="4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2.75" customHeight="1">
      <c r="A874" s="10">
        <v>151</v>
      </c>
      <c r="B874" s="2">
        <v>873</v>
      </c>
      <c r="C874" s="2">
        <f>'PR-RAS'!D881</f>
        <v>0</v>
      </c>
      <c r="D874" s="2">
        <f>'PR-RAS'!E881</f>
        <v>0</v>
      </c>
      <c r="E874" s="2">
        <v>0</v>
      </c>
      <c r="F874" s="2">
        <v>0</v>
      </c>
      <c r="G874" s="3">
        <f t="shared" si="34"/>
        <v>0</v>
      </c>
      <c r="H874" s="3">
        <f t="shared" si="35"/>
        <v>0</v>
      </c>
      <c r="I874" s="11">
        <v>0</v>
      </c>
      <c r="J874" s="4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2.75" customHeight="1">
      <c r="A875" s="10">
        <v>151</v>
      </c>
      <c r="B875" s="2">
        <v>874</v>
      </c>
      <c r="C875" s="2">
        <f>'PR-RAS'!D882</f>
        <v>0</v>
      </c>
      <c r="D875" s="2">
        <f>'PR-RAS'!E882</f>
        <v>0</v>
      </c>
      <c r="E875" s="2">
        <v>0</v>
      </c>
      <c r="F875" s="2">
        <v>0</v>
      </c>
      <c r="G875" s="3">
        <f t="shared" si="34"/>
        <v>0</v>
      </c>
      <c r="H875" s="3">
        <f t="shared" si="35"/>
        <v>0</v>
      </c>
      <c r="I875" s="11">
        <v>0</v>
      </c>
      <c r="J875" s="4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2.75" customHeight="1">
      <c r="A876" s="10">
        <v>151</v>
      </c>
      <c r="B876" s="2">
        <v>875</v>
      </c>
      <c r="C876" s="2">
        <f>'PR-RAS'!D883</f>
        <v>0</v>
      </c>
      <c r="D876" s="2">
        <f>'PR-RAS'!E883</f>
        <v>0</v>
      </c>
      <c r="E876" s="2">
        <v>0</v>
      </c>
      <c r="F876" s="2">
        <v>0</v>
      </c>
      <c r="G876" s="3">
        <f t="shared" si="34"/>
        <v>0</v>
      </c>
      <c r="H876" s="3">
        <f t="shared" si="35"/>
        <v>0</v>
      </c>
      <c r="I876" s="11">
        <v>0</v>
      </c>
      <c r="J876" s="4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2.75" customHeight="1">
      <c r="A877" s="10">
        <v>151</v>
      </c>
      <c r="B877" s="2">
        <v>876</v>
      </c>
      <c r="C877" s="2">
        <f>'PR-RAS'!D884</f>
        <v>0</v>
      </c>
      <c r="D877" s="2">
        <f>'PR-RAS'!E884</f>
        <v>0</v>
      </c>
      <c r="E877" s="2">
        <v>0</v>
      </c>
      <c r="F877" s="2">
        <v>0</v>
      </c>
      <c r="G877" s="3">
        <f t="shared" si="34"/>
        <v>0</v>
      </c>
      <c r="H877" s="3">
        <f t="shared" si="35"/>
        <v>0</v>
      </c>
      <c r="I877" s="11">
        <v>0</v>
      </c>
      <c r="J877" s="4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2.75" customHeight="1">
      <c r="A878" s="10">
        <v>151</v>
      </c>
      <c r="B878" s="2">
        <v>877</v>
      </c>
      <c r="C878" s="2">
        <f>'PR-RAS'!D885</f>
        <v>0</v>
      </c>
      <c r="D878" s="2">
        <f>'PR-RAS'!E885</f>
        <v>0</v>
      </c>
      <c r="E878" s="2">
        <v>0</v>
      </c>
      <c r="F878" s="2">
        <v>0</v>
      </c>
      <c r="G878" s="3">
        <f t="shared" si="34"/>
        <v>0</v>
      </c>
      <c r="H878" s="3">
        <f t="shared" si="35"/>
        <v>0</v>
      </c>
      <c r="I878" s="11">
        <v>0</v>
      </c>
      <c r="J878" s="4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2.75" customHeight="1">
      <c r="A879" s="10">
        <v>151</v>
      </c>
      <c r="B879" s="2">
        <v>878</v>
      </c>
      <c r="C879" s="2">
        <f>'PR-RAS'!D886</f>
        <v>0</v>
      </c>
      <c r="D879" s="2">
        <f>'PR-RAS'!E886</f>
        <v>0</v>
      </c>
      <c r="E879" s="2">
        <v>0</v>
      </c>
      <c r="F879" s="2">
        <v>0</v>
      </c>
      <c r="G879" s="3">
        <f t="shared" si="34"/>
        <v>0</v>
      </c>
      <c r="H879" s="3">
        <f t="shared" si="35"/>
        <v>0</v>
      </c>
      <c r="I879" s="11">
        <v>0</v>
      </c>
      <c r="J879" s="4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2.75" customHeight="1">
      <c r="A880" s="10">
        <v>151</v>
      </c>
      <c r="B880" s="2">
        <v>879</v>
      </c>
      <c r="C880" s="2">
        <f>'PR-RAS'!D887</f>
        <v>0</v>
      </c>
      <c r="D880" s="2">
        <f>'PR-RAS'!E887</f>
        <v>0</v>
      </c>
      <c r="E880" s="2">
        <v>0</v>
      </c>
      <c r="F880" s="2">
        <v>0</v>
      </c>
      <c r="G880" s="3">
        <f t="shared" si="34"/>
        <v>0</v>
      </c>
      <c r="H880" s="3">
        <f t="shared" si="35"/>
        <v>0</v>
      </c>
      <c r="I880" s="11">
        <v>0</v>
      </c>
      <c r="J880" s="4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2.75" customHeight="1">
      <c r="A881" s="10">
        <v>151</v>
      </c>
      <c r="B881" s="2">
        <v>880</v>
      </c>
      <c r="C881" s="2">
        <f>'PR-RAS'!D888</f>
        <v>0</v>
      </c>
      <c r="D881" s="2">
        <f>'PR-RAS'!E888</f>
        <v>0</v>
      </c>
      <c r="E881" s="2">
        <v>0</v>
      </c>
      <c r="F881" s="2">
        <v>0</v>
      </c>
      <c r="G881" s="3">
        <f t="shared" si="34"/>
        <v>0</v>
      </c>
      <c r="H881" s="3">
        <f t="shared" si="35"/>
        <v>0</v>
      </c>
      <c r="I881" s="11">
        <v>0</v>
      </c>
      <c r="J881" s="4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2.75" customHeight="1">
      <c r="A882" s="10">
        <v>151</v>
      </c>
      <c r="B882" s="2">
        <v>881</v>
      </c>
      <c r="C882" s="2">
        <f>'PR-RAS'!D889</f>
        <v>0</v>
      </c>
      <c r="D882" s="2">
        <f>'PR-RAS'!E889</f>
        <v>0</v>
      </c>
      <c r="E882" s="2">
        <v>0</v>
      </c>
      <c r="F882" s="2">
        <v>0</v>
      </c>
      <c r="G882" s="3">
        <f t="shared" si="34"/>
        <v>0</v>
      </c>
      <c r="H882" s="3">
        <f t="shared" si="35"/>
        <v>0</v>
      </c>
      <c r="I882" s="11">
        <v>0</v>
      </c>
      <c r="J882" s="4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2.75" customHeight="1">
      <c r="A883" s="10">
        <v>151</v>
      </c>
      <c r="B883" s="2">
        <v>882</v>
      </c>
      <c r="C883" s="2">
        <f>'PR-RAS'!D890</f>
        <v>0</v>
      </c>
      <c r="D883" s="2">
        <f>'PR-RAS'!E890</f>
        <v>0</v>
      </c>
      <c r="E883" s="2">
        <v>0</v>
      </c>
      <c r="F883" s="2">
        <v>0</v>
      </c>
      <c r="G883" s="3">
        <f t="shared" si="34"/>
        <v>0</v>
      </c>
      <c r="H883" s="3">
        <f t="shared" si="35"/>
        <v>0</v>
      </c>
      <c r="I883" s="11">
        <v>0</v>
      </c>
      <c r="J883" s="4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2.75" customHeight="1">
      <c r="A884" s="10">
        <v>151</v>
      </c>
      <c r="B884" s="2">
        <v>883</v>
      </c>
      <c r="C884" s="2">
        <f>'PR-RAS'!D891</f>
        <v>0</v>
      </c>
      <c r="D884" s="2">
        <f>'PR-RAS'!E891</f>
        <v>0</v>
      </c>
      <c r="E884" s="2">
        <v>0</v>
      </c>
      <c r="F884" s="2">
        <v>0</v>
      </c>
      <c r="G884" s="3">
        <f t="shared" si="34"/>
        <v>0</v>
      </c>
      <c r="H884" s="3">
        <f t="shared" si="35"/>
        <v>0</v>
      </c>
      <c r="I884" s="11">
        <v>0</v>
      </c>
      <c r="J884" s="4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2.75" customHeight="1">
      <c r="A885" s="10">
        <v>151</v>
      </c>
      <c r="B885" s="2">
        <v>884</v>
      </c>
      <c r="C885" s="2">
        <f>'PR-RAS'!D892</f>
        <v>0</v>
      </c>
      <c r="D885" s="2">
        <f>'PR-RAS'!E892</f>
        <v>0</v>
      </c>
      <c r="E885" s="2">
        <v>0</v>
      </c>
      <c r="F885" s="2">
        <v>0</v>
      </c>
      <c r="G885" s="3">
        <f t="shared" si="34"/>
        <v>0</v>
      </c>
      <c r="H885" s="3">
        <f t="shared" si="35"/>
        <v>0</v>
      </c>
      <c r="I885" s="11">
        <v>0</v>
      </c>
      <c r="J885" s="4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2.75" customHeight="1">
      <c r="A886" s="10">
        <v>151</v>
      </c>
      <c r="B886" s="2">
        <v>885</v>
      </c>
      <c r="C886" s="2">
        <f>'PR-RAS'!D893</f>
        <v>0</v>
      </c>
      <c r="D886" s="2">
        <f>'PR-RAS'!E893</f>
        <v>0</v>
      </c>
      <c r="E886" s="2">
        <v>0</v>
      </c>
      <c r="F886" s="2">
        <v>0</v>
      </c>
      <c r="G886" s="3">
        <f t="shared" si="34"/>
        <v>0</v>
      </c>
      <c r="H886" s="3">
        <f t="shared" si="35"/>
        <v>0</v>
      </c>
      <c r="I886" s="11">
        <v>0</v>
      </c>
      <c r="J886" s="4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2.75" customHeight="1">
      <c r="A887" s="10">
        <v>151</v>
      </c>
      <c r="B887" s="2">
        <v>886</v>
      </c>
      <c r="C887" s="2">
        <f>'PR-RAS'!D894</f>
        <v>0</v>
      </c>
      <c r="D887" s="2">
        <f>'PR-RAS'!E894</f>
        <v>0</v>
      </c>
      <c r="E887" s="2">
        <v>0</v>
      </c>
      <c r="F887" s="2">
        <v>0</v>
      </c>
      <c r="G887" s="3">
        <f t="shared" si="34"/>
        <v>0</v>
      </c>
      <c r="H887" s="3">
        <f t="shared" si="35"/>
        <v>0</v>
      </c>
      <c r="I887" s="11">
        <v>0</v>
      </c>
      <c r="J887" s="4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2.75" customHeight="1">
      <c r="A888" s="10">
        <v>151</v>
      </c>
      <c r="B888" s="2">
        <v>887</v>
      </c>
      <c r="C888" s="2">
        <f>'PR-RAS'!D895</f>
        <v>0</v>
      </c>
      <c r="D888" s="2">
        <f>'PR-RAS'!E895</f>
        <v>0</v>
      </c>
      <c r="E888" s="2">
        <v>0</v>
      </c>
      <c r="F888" s="2">
        <v>0</v>
      </c>
      <c r="G888" s="3">
        <f t="shared" si="34"/>
        <v>0</v>
      </c>
      <c r="H888" s="3">
        <f t="shared" si="35"/>
        <v>0</v>
      </c>
      <c r="I888" s="11">
        <v>0</v>
      </c>
      <c r="J888" s="4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2.75" customHeight="1">
      <c r="A889" s="10">
        <v>151</v>
      </c>
      <c r="B889" s="2">
        <v>888</v>
      </c>
      <c r="C889" s="2">
        <f>'PR-RAS'!D896</f>
        <v>0</v>
      </c>
      <c r="D889" s="2">
        <f>'PR-RAS'!E896</f>
        <v>0</v>
      </c>
      <c r="E889" s="2">
        <v>0</v>
      </c>
      <c r="F889" s="2">
        <v>0</v>
      </c>
      <c r="G889" s="3">
        <f t="shared" si="34"/>
        <v>0</v>
      </c>
      <c r="H889" s="3">
        <f t="shared" si="35"/>
        <v>0</v>
      </c>
      <c r="I889" s="11">
        <v>0</v>
      </c>
      <c r="J889" s="4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2.75" customHeight="1">
      <c r="A890" s="10">
        <v>151</v>
      </c>
      <c r="B890" s="2">
        <v>889</v>
      </c>
      <c r="C890" s="2">
        <f>'PR-RAS'!D897</f>
        <v>0</v>
      </c>
      <c r="D890" s="2">
        <f>'PR-RAS'!E897</f>
        <v>0</v>
      </c>
      <c r="E890" s="2">
        <v>0</v>
      </c>
      <c r="F890" s="2">
        <v>0</v>
      </c>
      <c r="G890" s="3">
        <f t="shared" si="34"/>
        <v>0</v>
      </c>
      <c r="H890" s="3">
        <f t="shared" si="35"/>
        <v>0</v>
      </c>
      <c r="I890" s="11">
        <v>0</v>
      </c>
      <c r="J890" s="4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2.75" customHeight="1">
      <c r="A891" s="10">
        <v>151</v>
      </c>
      <c r="B891" s="2">
        <v>890</v>
      </c>
      <c r="C891" s="2">
        <f>'PR-RAS'!D898</f>
        <v>0</v>
      </c>
      <c r="D891" s="2">
        <f>'PR-RAS'!E898</f>
        <v>0</v>
      </c>
      <c r="E891" s="2">
        <v>0</v>
      </c>
      <c r="F891" s="2">
        <v>0</v>
      </c>
      <c r="G891" s="3">
        <f t="shared" si="34"/>
        <v>0</v>
      </c>
      <c r="H891" s="3">
        <f t="shared" si="35"/>
        <v>0</v>
      </c>
      <c r="I891" s="11">
        <v>0</v>
      </c>
      <c r="J891" s="4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2.75" customHeight="1">
      <c r="A892" s="10">
        <v>151</v>
      </c>
      <c r="B892" s="2">
        <v>891</v>
      </c>
      <c r="C892" s="2">
        <f>'PR-RAS'!D899</f>
        <v>0</v>
      </c>
      <c r="D892" s="2">
        <f>'PR-RAS'!E899</f>
        <v>0</v>
      </c>
      <c r="E892" s="2">
        <v>0</v>
      </c>
      <c r="F892" s="2">
        <v>0</v>
      </c>
      <c r="G892" s="3">
        <f t="shared" si="34"/>
        <v>0</v>
      </c>
      <c r="H892" s="3">
        <f t="shared" si="35"/>
        <v>0</v>
      </c>
      <c r="I892" s="11">
        <v>0</v>
      </c>
      <c r="J892" s="4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2.75" customHeight="1">
      <c r="A893" s="10">
        <v>151</v>
      </c>
      <c r="B893" s="2">
        <v>892</v>
      </c>
      <c r="C893" s="2">
        <f>'PR-RAS'!D900</f>
        <v>0</v>
      </c>
      <c r="D893" s="2">
        <f>'PR-RAS'!E900</f>
        <v>0</v>
      </c>
      <c r="E893" s="2">
        <v>0</v>
      </c>
      <c r="F893" s="2">
        <v>0</v>
      </c>
      <c r="G893" s="3">
        <f t="shared" si="34"/>
        <v>0</v>
      </c>
      <c r="H893" s="3">
        <f t="shared" si="35"/>
        <v>0</v>
      </c>
      <c r="I893" s="11">
        <v>0</v>
      </c>
      <c r="J893" s="4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2.75" customHeight="1">
      <c r="A894" s="10">
        <v>151</v>
      </c>
      <c r="B894" s="2">
        <v>893</v>
      </c>
      <c r="C894" s="2">
        <f>'PR-RAS'!D901</f>
        <v>0</v>
      </c>
      <c r="D894" s="2">
        <f>'PR-RAS'!E901</f>
        <v>0</v>
      </c>
      <c r="E894" s="2">
        <v>0</v>
      </c>
      <c r="F894" s="2">
        <v>0</v>
      </c>
      <c r="G894" s="3">
        <f t="shared" si="34"/>
        <v>0</v>
      </c>
      <c r="H894" s="3">
        <f t="shared" si="35"/>
        <v>0</v>
      </c>
      <c r="I894" s="11">
        <v>0</v>
      </c>
      <c r="J894" s="4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2.75" customHeight="1">
      <c r="A895" s="10">
        <v>151</v>
      </c>
      <c r="B895" s="2">
        <v>894</v>
      </c>
      <c r="C895" s="2">
        <f>'PR-RAS'!D902</f>
        <v>0</v>
      </c>
      <c r="D895" s="2">
        <f>'PR-RAS'!E902</f>
        <v>0</v>
      </c>
      <c r="E895" s="2">
        <v>0</v>
      </c>
      <c r="F895" s="2">
        <v>0</v>
      </c>
      <c r="G895" s="3">
        <f t="shared" si="34"/>
        <v>0</v>
      </c>
      <c r="H895" s="3">
        <f t="shared" si="35"/>
        <v>0</v>
      </c>
      <c r="I895" s="11">
        <v>0</v>
      </c>
      <c r="J895" s="4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2.75" customHeight="1">
      <c r="A896" s="10">
        <v>151</v>
      </c>
      <c r="B896" s="2">
        <v>895</v>
      </c>
      <c r="C896" s="2">
        <f>'PR-RAS'!D903</f>
        <v>0</v>
      </c>
      <c r="D896" s="2">
        <f>'PR-RAS'!E903</f>
        <v>0</v>
      </c>
      <c r="E896" s="2">
        <v>0</v>
      </c>
      <c r="F896" s="2">
        <v>0</v>
      </c>
      <c r="G896" s="3">
        <f t="shared" si="34"/>
        <v>0</v>
      </c>
      <c r="H896" s="3">
        <f t="shared" si="35"/>
        <v>0</v>
      </c>
      <c r="I896" s="11">
        <v>0</v>
      </c>
      <c r="J896" s="4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2.75" customHeight="1">
      <c r="A897" s="10">
        <v>151</v>
      </c>
      <c r="B897" s="2">
        <v>896</v>
      </c>
      <c r="C897" s="2">
        <f>'PR-RAS'!D904</f>
        <v>0</v>
      </c>
      <c r="D897" s="2">
        <f>'PR-RAS'!E904</f>
        <v>0</v>
      </c>
      <c r="E897" s="2">
        <v>0</v>
      </c>
      <c r="F897" s="2">
        <v>0</v>
      </c>
      <c r="G897" s="3">
        <f t="shared" si="34"/>
        <v>0</v>
      </c>
      <c r="H897" s="3">
        <f t="shared" si="35"/>
        <v>0</v>
      </c>
      <c r="I897" s="11">
        <v>0</v>
      </c>
      <c r="J897" s="4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2.75" customHeight="1">
      <c r="A898" s="10">
        <v>151</v>
      </c>
      <c r="B898" s="2">
        <v>897</v>
      </c>
      <c r="C898" s="2">
        <f>'PR-RAS'!D905</f>
        <v>0</v>
      </c>
      <c r="D898" s="2">
        <f>'PR-RAS'!E905</f>
        <v>0</v>
      </c>
      <c r="E898" s="2">
        <v>0</v>
      </c>
      <c r="F898" s="2">
        <v>0</v>
      </c>
      <c r="G898" s="3">
        <f t="shared" si="34"/>
        <v>0</v>
      </c>
      <c r="H898" s="3">
        <f t="shared" si="35"/>
        <v>0</v>
      </c>
      <c r="I898" s="11">
        <v>0</v>
      </c>
      <c r="J898" s="4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2.75" customHeight="1">
      <c r="A899" s="10">
        <v>151</v>
      </c>
      <c r="B899" s="2">
        <v>898</v>
      </c>
      <c r="C899" s="2">
        <f>'PR-RAS'!D906</f>
        <v>0</v>
      </c>
      <c r="D899" s="2">
        <f>'PR-RAS'!E906</f>
        <v>0</v>
      </c>
      <c r="E899" s="2">
        <v>0</v>
      </c>
      <c r="F899" s="2">
        <v>0</v>
      </c>
      <c r="G899" s="3">
        <f t="shared" si="34"/>
        <v>0</v>
      </c>
      <c r="H899" s="3">
        <f t="shared" si="35"/>
        <v>0</v>
      </c>
      <c r="I899" s="11">
        <v>0</v>
      </c>
      <c r="J899" s="4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2.75" customHeight="1">
      <c r="A900" s="10">
        <v>151</v>
      </c>
      <c r="B900" s="2">
        <v>899</v>
      </c>
      <c r="C900" s="2">
        <f>'PR-RAS'!D907</f>
        <v>0</v>
      </c>
      <c r="D900" s="2">
        <f>'PR-RAS'!E907</f>
        <v>0</v>
      </c>
      <c r="E900" s="2">
        <v>0</v>
      </c>
      <c r="F900" s="2">
        <v>0</v>
      </c>
      <c r="G900" s="3">
        <f t="shared" si="34"/>
        <v>0</v>
      </c>
      <c r="H900" s="3">
        <f t="shared" si="35"/>
        <v>0</v>
      </c>
      <c r="I900" s="11">
        <v>0</v>
      </c>
      <c r="J900" s="4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2.75" customHeight="1">
      <c r="A901" s="10">
        <v>151</v>
      </c>
      <c r="B901" s="2">
        <v>900</v>
      </c>
      <c r="C901" s="2">
        <f>'PR-RAS'!D908</f>
        <v>0</v>
      </c>
      <c r="D901" s="2">
        <f>'PR-RAS'!E908</f>
        <v>0</v>
      </c>
      <c r="E901" s="2">
        <v>0</v>
      </c>
      <c r="F901" s="2">
        <v>0</v>
      </c>
      <c r="G901" s="3">
        <f t="shared" si="34"/>
        <v>0</v>
      </c>
      <c r="H901" s="3">
        <f t="shared" si="35"/>
        <v>0</v>
      </c>
      <c r="I901" s="11">
        <v>0</v>
      </c>
      <c r="J901" s="4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2.75" customHeight="1">
      <c r="A902" s="10">
        <v>151</v>
      </c>
      <c r="B902" s="2">
        <v>901</v>
      </c>
      <c r="C902" s="2">
        <f>'PR-RAS'!D909</f>
        <v>0</v>
      </c>
      <c r="D902" s="2">
        <f>'PR-RAS'!E909</f>
        <v>0</v>
      </c>
      <c r="E902" s="2">
        <v>0</v>
      </c>
      <c r="F902" s="2">
        <v>0</v>
      </c>
      <c r="G902" s="3">
        <f t="shared" si="34"/>
        <v>0</v>
      </c>
      <c r="H902" s="3">
        <f t="shared" si="35"/>
        <v>0</v>
      </c>
      <c r="I902" s="11">
        <v>0</v>
      </c>
      <c r="J902" s="4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2.75" customHeight="1">
      <c r="A903" s="10">
        <v>151</v>
      </c>
      <c r="B903" s="2">
        <v>902</v>
      </c>
      <c r="C903" s="2">
        <f>'PR-RAS'!D910</f>
        <v>0</v>
      </c>
      <c r="D903" s="2">
        <f>'PR-RAS'!E910</f>
        <v>0</v>
      </c>
      <c r="E903" s="2">
        <v>0</v>
      </c>
      <c r="F903" s="2">
        <v>0</v>
      </c>
      <c r="G903" s="3">
        <f t="shared" si="34"/>
        <v>0</v>
      </c>
      <c r="H903" s="3">
        <f t="shared" si="35"/>
        <v>0</v>
      </c>
      <c r="I903" s="11">
        <v>0</v>
      </c>
      <c r="J903" s="4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2.75" customHeight="1">
      <c r="A904" s="10">
        <v>151</v>
      </c>
      <c r="B904" s="2">
        <v>903</v>
      </c>
      <c r="C904" s="2">
        <f>'PR-RAS'!D911</f>
        <v>0</v>
      </c>
      <c r="D904" s="2">
        <f>'PR-RAS'!E911</f>
        <v>0</v>
      </c>
      <c r="E904" s="2">
        <v>0</v>
      </c>
      <c r="F904" s="2">
        <v>0</v>
      </c>
      <c r="G904" s="3">
        <f t="shared" si="34"/>
        <v>0</v>
      </c>
      <c r="H904" s="3">
        <f t="shared" si="35"/>
        <v>0</v>
      </c>
      <c r="I904" s="11">
        <v>0</v>
      </c>
      <c r="J904" s="4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2.75" customHeight="1">
      <c r="A905" s="10">
        <v>151</v>
      </c>
      <c r="B905" s="2">
        <v>904</v>
      </c>
      <c r="C905" s="2">
        <f>'PR-RAS'!D912</f>
        <v>0</v>
      </c>
      <c r="D905" s="2">
        <f>'PR-RAS'!E912</f>
        <v>0</v>
      </c>
      <c r="E905" s="2">
        <v>0</v>
      </c>
      <c r="F905" s="2">
        <v>0</v>
      </c>
      <c r="G905" s="3">
        <f t="shared" si="34"/>
        <v>0</v>
      </c>
      <c r="H905" s="3">
        <f t="shared" si="35"/>
        <v>0</v>
      </c>
      <c r="I905" s="11">
        <v>0</v>
      </c>
      <c r="J905" s="4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2.75" customHeight="1">
      <c r="A906" s="10">
        <v>151</v>
      </c>
      <c r="B906" s="2">
        <v>905</v>
      </c>
      <c r="C906" s="2">
        <f>'PR-RAS'!D913</f>
        <v>0</v>
      </c>
      <c r="D906" s="2">
        <f>'PR-RAS'!E913</f>
        <v>0</v>
      </c>
      <c r="E906" s="2">
        <v>0</v>
      </c>
      <c r="F906" s="2">
        <v>0</v>
      </c>
      <c r="G906" s="3">
        <f t="shared" si="34"/>
        <v>0</v>
      </c>
      <c r="H906" s="3">
        <f t="shared" si="35"/>
        <v>0</v>
      </c>
      <c r="I906" s="11">
        <v>0</v>
      </c>
      <c r="J906" s="4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2.75" customHeight="1">
      <c r="A907" s="10">
        <v>151</v>
      </c>
      <c r="B907" s="2">
        <v>906</v>
      </c>
      <c r="C907" s="2">
        <f>'PR-RAS'!D914</f>
        <v>0</v>
      </c>
      <c r="D907" s="2">
        <f>'PR-RAS'!E914</f>
        <v>0</v>
      </c>
      <c r="E907" s="2">
        <v>0</v>
      </c>
      <c r="F907" s="2">
        <v>0</v>
      </c>
      <c r="G907" s="3">
        <f t="shared" si="34"/>
        <v>0</v>
      </c>
      <c r="H907" s="3">
        <f t="shared" si="35"/>
        <v>0</v>
      </c>
      <c r="I907" s="11">
        <v>0</v>
      </c>
      <c r="J907" s="4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2.75" customHeight="1">
      <c r="A908" s="10">
        <v>151</v>
      </c>
      <c r="B908" s="2">
        <v>907</v>
      </c>
      <c r="C908" s="2">
        <f>'PR-RAS'!D915</f>
        <v>0</v>
      </c>
      <c r="D908" s="2">
        <f>'PR-RAS'!E915</f>
        <v>0</v>
      </c>
      <c r="E908" s="2">
        <v>0</v>
      </c>
      <c r="F908" s="2">
        <v>0</v>
      </c>
      <c r="G908" s="3">
        <f t="shared" si="34"/>
        <v>0</v>
      </c>
      <c r="H908" s="3">
        <f t="shared" si="35"/>
        <v>0</v>
      </c>
      <c r="I908" s="11">
        <v>0</v>
      </c>
      <c r="J908" s="4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2.75" customHeight="1">
      <c r="A909" s="10">
        <v>151</v>
      </c>
      <c r="B909" s="2">
        <v>908</v>
      </c>
      <c r="C909" s="2">
        <f>'PR-RAS'!D916</f>
        <v>0</v>
      </c>
      <c r="D909" s="2">
        <f>'PR-RAS'!E916</f>
        <v>0</v>
      </c>
      <c r="E909" s="2">
        <v>0</v>
      </c>
      <c r="F909" s="2">
        <v>0</v>
      </c>
      <c r="G909" s="3">
        <f t="shared" si="34"/>
        <v>0</v>
      </c>
      <c r="H909" s="3">
        <f t="shared" si="35"/>
        <v>0</v>
      </c>
      <c r="I909" s="11">
        <v>0</v>
      </c>
      <c r="J909" s="4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2.75" customHeight="1">
      <c r="A910" s="10">
        <v>151</v>
      </c>
      <c r="B910" s="2">
        <v>909</v>
      </c>
      <c r="C910" s="2">
        <f>'PR-RAS'!D917</f>
        <v>0</v>
      </c>
      <c r="D910" s="2">
        <f>'PR-RAS'!E917</f>
        <v>0</v>
      </c>
      <c r="E910" s="2">
        <v>0</v>
      </c>
      <c r="F910" s="2">
        <v>0</v>
      </c>
      <c r="G910" s="3">
        <f t="shared" si="34"/>
        <v>0</v>
      </c>
      <c r="H910" s="3">
        <f t="shared" si="35"/>
        <v>0</v>
      </c>
      <c r="I910" s="11">
        <v>0</v>
      </c>
      <c r="J910" s="4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2.75" customHeight="1">
      <c r="A911" s="10">
        <v>151</v>
      </c>
      <c r="B911" s="2">
        <v>910</v>
      </c>
      <c r="C911" s="2">
        <f>'PR-RAS'!D918</f>
        <v>0</v>
      </c>
      <c r="D911" s="2">
        <f>'PR-RAS'!E918</f>
        <v>0</v>
      </c>
      <c r="E911" s="2">
        <v>0</v>
      </c>
      <c r="F911" s="2">
        <v>0</v>
      </c>
      <c r="G911" s="3">
        <f t="shared" si="34"/>
        <v>0</v>
      </c>
      <c r="H911" s="3">
        <f t="shared" si="35"/>
        <v>0</v>
      </c>
      <c r="I911" s="11">
        <v>0</v>
      </c>
      <c r="J911" s="4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2.75" customHeight="1">
      <c r="A912" s="10">
        <v>151</v>
      </c>
      <c r="B912" s="2">
        <v>911</v>
      </c>
      <c r="C912" s="2">
        <f>'PR-RAS'!D919</f>
        <v>0</v>
      </c>
      <c r="D912" s="2">
        <f>'PR-RAS'!E919</f>
        <v>0</v>
      </c>
      <c r="E912" s="2">
        <v>0</v>
      </c>
      <c r="F912" s="2">
        <v>0</v>
      </c>
      <c r="G912" s="3">
        <f t="shared" si="34"/>
        <v>0</v>
      </c>
      <c r="H912" s="3">
        <f t="shared" si="35"/>
        <v>0</v>
      </c>
      <c r="I912" s="11">
        <v>0</v>
      </c>
      <c r="J912" s="4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2.75" customHeight="1">
      <c r="A913" s="10">
        <v>151</v>
      </c>
      <c r="B913" s="2">
        <v>912</v>
      </c>
      <c r="C913" s="2">
        <f>'PR-RAS'!D920</f>
        <v>0</v>
      </c>
      <c r="D913" s="2">
        <f>'PR-RAS'!E920</f>
        <v>0</v>
      </c>
      <c r="E913" s="2">
        <v>0</v>
      </c>
      <c r="F913" s="2">
        <v>0</v>
      </c>
      <c r="G913" s="3">
        <f t="shared" si="34"/>
        <v>0</v>
      </c>
      <c r="H913" s="3">
        <f t="shared" si="35"/>
        <v>0</v>
      </c>
      <c r="I913" s="11">
        <v>0</v>
      </c>
      <c r="J913" s="4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2.75" customHeight="1">
      <c r="A914" s="10">
        <v>151</v>
      </c>
      <c r="B914" s="2">
        <v>913</v>
      </c>
      <c r="C914" s="2">
        <f>'PR-RAS'!D921</f>
        <v>0</v>
      </c>
      <c r="D914" s="2">
        <f>'PR-RAS'!E921</f>
        <v>0</v>
      </c>
      <c r="E914" s="2">
        <v>0</v>
      </c>
      <c r="F914" s="2">
        <v>0</v>
      </c>
      <c r="G914" s="3">
        <f t="shared" si="34"/>
        <v>0</v>
      </c>
      <c r="H914" s="3">
        <f t="shared" si="35"/>
        <v>0</v>
      </c>
      <c r="I914" s="11">
        <v>0</v>
      </c>
      <c r="J914" s="4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2.75" customHeight="1">
      <c r="A915" s="10">
        <v>151</v>
      </c>
      <c r="B915" s="2">
        <v>914</v>
      </c>
      <c r="C915" s="2">
        <f>'PR-RAS'!D922</f>
        <v>0</v>
      </c>
      <c r="D915" s="2">
        <f>'PR-RAS'!E922</f>
        <v>0</v>
      </c>
      <c r="E915" s="2">
        <v>0</v>
      </c>
      <c r="F915" s="2">
        <v>0</v>
      </c>
      <c r="G915" s="3">
        <f t="shared" si="34"/>
        <v>0</v>
      </c>
      <c r="H915" s="3">
        <f t="shared" si="35"/>
        <v>0</v>
      </c>
      <c r="I915" s="11">
        <v>0</v>
      </c>
      <c r="J915" s="4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2.75" customHeight="1">
      <c r="A916" s="10">
        <v>151</v>
      </c>
      <c r="B916" s="2">
        <v>915</v>
      </c>
      <c r="C916" s="2">
        <f>'PR-RAS'!D923</f>
        <v>0</v>
      </c>
      <c r="D916" s="2">
        <f>'PR-RAS'!E923</f>
        <v>0</v>
      </c>
      <c r="E916" s="2">
        <v>0</v>
      </c>
      <c r="F916" s="2">
        <v>0</v>
      </c>
      <c r="G916" s="3">
        <f t="shared" si="34"/>
        <v>0</v>
      </c>
      <c r="H916" s="3">
        <f t="shared" si="35"/>
        <v>0</v>
      </c>
      <c r="I916" s="11">
        <v>0</v>
      </c>
      <c r="J916" s="4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2.75" customHeight="1">
      <c r="A917" s="10">
        <v>151</v>
      </c>
      <c r="B917" s="2">
        <v>916</v>
      </c>
      <c r="C917" s="2">
        <f>'PR-RAS'!D924</f>
        <v>0</v>
      </c>
      <c r="D917" s="2">
        <f>'PR-RAS'!E924</f>
        <v>0</v>
      </c>
      <c r="E917" s="2">
        <v>0</v>
      </c>
      <c r="F917" s="2">
        <v>0</v>
      </c>
      <c r="G917" s="3">
        <f t="shared" si="34"/>
        <v>0</v>
      </c>
      <c r="H917" s="3">
        <f t="shared" si="35"/>
        <v>0</v>
      </c>
      <c r="I917" s="11">
        <v>0</v>
      </c>
      <c r="J917" s="4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2.75" customHeight="1">
      <c r="A918" s="10">
        <v>151</v>
      </c>
      <c r="B918" s="2">
        <v>917</v>
      </c>
      <c r="C918" s="2">
        <f>'PR-RAS'!D925</f>
        <v>0</v>
      </c>
      <c r="D918" s="2">
        <f>'PR-RAS'!E925</f>
        <v>0</v>
      </c>
      <c r="E918" s="2">
        <v>0</v>
      </c>
      <c r="F918" s="2">
        <v>0</v>
      </c>
      <c r="G918" s="3">
        <f t="shared" si="34"/>
        <v>0</v>
      </c>
      <c r="H918" s="3">
        <f t="shared" si="35"/>
        <v>0</v>
      </c>
      <c r="I918" s="11">
        <v>0</v>
      </c>
      <c r="J918" s="4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2.75" customHeight="1">
      <c r="A919" s="10">
        <v>151</v>
      </c>
      <c r="B919" s="2">
        <v>918</v>
      </c>
      <c r="C919" s="2">
        <f>'PR-RAS'!D926</f>
        <v>0</v>
      </c>
      <c r="D919" s="2">
        <f>'PR-RAS'!E926</f>
        <v>0</v>
      </c>
      <c r="E919" s="2">
        <v>0</v>
      </c>
      <c r="F919" s="2">
        <v>0</v>
      </c>
      <c r="G919" s="3">
        <f t="shared" si="34"/>
        <v>0</v>
      </c>
      <c r="H919" s="3">
        <f t="shared" si="35"/>
        <v>0</v>
      </c>
      <c r="I919" s="11">
        <v>0</v>
      </c>
      <c r="J919" s="4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2.75" customHeight="1">
      <c r="A920" s="10">
        <v>151</v>
      </c>
      <c r="B920" s="2">
        <v>919</v>
      </c>
      <c r="C920" s="2">
        <f>'PR-RAS'!D927</f>
        <v>0</v>
      </c>
      <c r="D920" s="2">
        <f>'PR-RAS'!E927</f>
        <v>0</v>
      </c>
      <c r="E920" s="2">
        <v>0</v>
      </c>
      <c r="F920" s="2">
        <v>0</v>
      </c>
      <c r="G920" s="3">
        <f t="shared" si="34"/>
        <v>0</v>
      </c>
      <c r="H920" s="3">
        <f t="shared" si="35"/>
        <v>0</v>
      </c>
      <c r="I920" s="11">
        <v>0</v>
      </c>
      <c r="J920" s="4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2.75" customHeight="1">
      <c r="A921" s="10">
        <v>151</v>
      </c>
      <c r="B921" s="2">
        <v>920</v>
      </c>
      <c r="C921" s="2">
        <f>'PR-RAS'!D928</f>
        <v>0</v>
      </c>
      <c r="D921" s="2">
        <f>'PR-RAS'!E928</f>
        <v>0</v>
      </c>
      <c r="E921" s="2">
        <v>0</v>
      </c>
      <c r="F921" s="2">
        <v>0</v>
      </c>
      <c r="G921" s="3">
        <f t="shared" si="34"/>
        <v>0</v>
      </c>
      <c r="H921" s="3">
        <f t="shared" si="35"/>
        <v>0</v>
      </c>
      <c r="I921" s="11">
        <v>0</v>
      </c>
      <c r="J921" s="4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2.75" customHeight="1">
      <c r="A922" s="10">
        <v>151</v>
      </c>
      <c r="B922" s="2">
        <v>921</v>
      </c>
      <c r="C922" s="2">
        <f>'PR-RAS'!D929</f>
        <v>0</v>
      </c>
      <c r="D922" s="2">
        <f>'PR-RAS'!E929</f>
        <v>0</v>
      </c>
      <c r="E922" s="2">
        <v>0</v>
      </c>
      <c r="F922" s="2">
        <v>0</v>
      </c>
      <c r="G922" s="3">
        <f t="shared" si="34"/>
        <v>0</v>
      </c>
      <c r="H922" s="3">
        <f t="shared" si="35"/>
        <v>0</v>
      </c>
      <c r="I922" s="11">
        <v>0</v>
      </c>
      <c r="J922" s="4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2.75" customHeight="1">
      <c r="A923" s="10">
        <v>151</v>
      </c>
      <c r="B923" s="2">
        <v>922</v>
      </c>
      <c r="C923" s="2">
        <f>'PR-RAS'!D930</f>
        <v>0</v>
      </c>
      <c r="D923" s="2">
        <f>'PR-RAS'!E930</f>
        <v>0</v>
      </c>
      <c r="E923" s="2">
        <v>0</v>
      </c>
      <c r="F923" s="2">
        <v>0</v>
      </c>
      <c r="G923" s="3">
        <f t="shared" si="34"/>
        <v>0</v>
      </c>
      <c r="H923" s="3">
        <f t="shared" si="35"/>
        <v>0</v>
      </c>
      <c r="I923" s="11">
        <v>0</v>
      </c>
      <c r="J923" s="4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2.75" customHeight="1">
      <c r="A924" s="10">
        <v>151</v>
      </c>
      <c r="B924" s="2">
        <v>923</v>
      </c>
      <c r="C924" s="2">
        <f>'PR-RAS'!D931</f>
        <v>0</v>
      </c>
      <c r="D924" s="2">
        <f>'PR-RAS'!E931</f>
        <v>0</v>
      </c>
      <c r="E924" s="2">
        <v>0</v>
      </c>
      <c r="F924" s="2">
        <v>0</v>
      </c>
      <c r="G924" s="3">
        <f t="shared" si="34"/>
        <v>0</v>
      </c>
      <c r="H924" s="3">
        <f t="shared" si="35"/>
        <v>0</v>
      </c>
      <c r="I924" s="11">
        <v>0</v>
      </c>
      <c r="J924" s="4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2.75" customHeight="1">
      <c r="A925" s="10">
        <v>151</v>
      </c>
      <c r="B925" s="2">
        <v>924</v>
      </c>
      <c r="C925" s="2">
        <f>'PR-RAS'!D932</f>
        <v>0</v>
      </c>
      <c r="D925" s="2">
        <f>'PR-RAS'!E932</f>
        <v>0</v>
      </c>
      <c r="E925" s="2">
        <v>0</v>
      </c>
      <c r="F925" s="2">
        <v>0</v>
      </c>
      <c r="G925" s="3">
        <f t="shared" si="34"/>
        <v>0</v>
      </c>
      <c r="H925" s="3">
        <f t="shared" si="35"/>
        <v>0</v>
      </c>
      <c r="I925" s="11">
        <v>0</v>
      </c>
      <c r="J925" s="4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2.75" customHeight="1">
      <c r="A926" s="10">
        <v>151</v>
      </c>
      <c r="B926" s="2">
        <v>925</v>
      </c>
      <c r="C926" s="2">
        <f>'PR-RAS'!D933</f>
        <v>0</v>
      </c>
      <c r="D926" s="2">
        <f>'PR-RAS'!E933</f>
        <v>0</v>
      </c>
      <c r="E926" s="2">
        <v>0</v>
      </c>
      <c r="F926" s="2">
        <v>0</v>
      </c>
      <c r="G926" s="3">
        <f t="shared" si="34"/>
        <v>0</v>
      </c>
      <c r="H926" s="3">
        <f t="shared" si="35"/>
        <v>0</v>
      </c>
      <c r="I926" s="11">
        <v>0</v>
      </c>
      <c r="J926" s="4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2.75" customHeight="1">
      <c r="A927" s="10">
        <v>151</v>
      </c>
      <c r="B927" s="2">
        <v>926</v>
      </c>
      <c r="C927" s="2">
        <f>'PR-RAS'!D934</f>
        <v>0</v>
      </c>
      <c r="D927" s="2">
        <f>'PR-RAS'!E934</f>
        <v>0</v>
      </c>
      <c r="E927" s="2">
        <v>0</v>
      </c>
      <c r="F927" s="2">
        <v>0</v>
      </c>
      <c r="G927" s="3">
        <f t="shared" si="34"/>
        <v>0</v>
      </c>
      <c r="H927" s="3">
        <f t="shared" si="35"/>
        <v>0</v>
      </c>
      <c r="I927" s="11">
        <v>0</v>
      </c>
      <c r="J927" s="4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2.75" customHeight="1">
      <c r="A928" s="10">
        <v>151</v>
      </c>
      <c r="B928" s="2">
        <v>927</v>
      </c>
      <c r="C928" s="2">
        <f>'PR-RAS'!D935</f>
        <v>0</v>
      </c>
      <c r="D928" s="2">
        <f>'PR-RAS'!E935</f>
        <v>0</v>
      </c>
      <c r="E928" s="2">
        <v>0</v>
      </c>
      <c r="F928" s="2">
        <v>0</v>
      </c>
      <c r="G928" s="3">
        <f t="shared" si="34"/>
        <v>0</v>
      </c>
      <c r="H928" s="3">
        <f t="shared" si="35"/>
        <v>0</v>
      </c>
      <c r="I928" s="11">
        <v>0</v>
      </c>
      <c r="J928" s="4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2.75" customHeight="1">
      <c r="A929" s="10">
        <v>151</v>
      </c>
      <c r="B929" s="2">
        <v>928</v>
      </c>
      <c r="C929" s="2">
        <f>'PR-RAS'!D936</f>
        <v>0</v>
      </c>
      <c r="D929" s="2">
        <f>'PR-RAS'!E936</f>
        <v>0</v>
      </c>
      <c r="E929" s="2">
        <v>0</v>
      </c>
      <c r="F929" s="2">
        <v>0</v>
      </c>
      <c r="G929" s="3">
        <f t="shared" si="34"/>
        <v>0</v>
      </c>
      <c r="H929" s="3">
        <f t="shared" si="35"/>
        <v>0</v>
      </c>
      <c r="I929" s="11">
        <v>0</v>
      </c>
      <c r="J929" s="4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2.75" customHeight="1">
      <c r="A930" s="10">
        <v>151</v>
      </c>
      <c r="B930" s="2">
        <v>929</v>
      </c>
      <c r="C930" s="2">
        <f>'PR-RAS'!D937</f>
        <v>0</v>
      </c>
      <c r="D930" s="2">
        <f>'PR-RAS'!E937</f>
        <v>0</v>
      </c>
      <c r="E930" s="2">
        <v>0</v>
      </c>
      <c r="F930" s="2">
        <v>0</v>
      </c>
      <c r="G930" s="3">
        <f t="shared" si="34"/>
        <v>0</v>
      </c>
      <c r="H930" s="3">
        <f t="shared" si="35"/>
        <v>0</v>
      </c>
      <c r="I930" s="11">
        <v>0</v>
      </c>
      <c r="J930" s="4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2.75" customHeight="1">
      <c r="A931" s="10">
        <v>151</v>
      </c>
      <c r="B931" s="2">
        <v>930</v>
      </c>
      <c r="C931" s="2">
        <f>'PR-RAS'!D938</f>
        <v>0</v>
      </c>
      <c r="D931" s="2">
        <f>'PR-RAS'!E938</f>
        <v>0</v>
      </c>
      <c r="E931" s="2">
        <v>0</v>
      </c>
      <c r="F931" s="2">
        <v>0</v>
      </c>
      <c r="G931" s="3">
        <f t="shared" si="34"/>
        <v>0</v>
      </c>
      <c r="H931" s="3">
        <f t="shared" si="35"/>
        <v>0</v>
      </c>
      <c r="I931" s="11">
        <v>0</v>
      </c>
      <c r="J931" s="4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2.75" customHeight="1">
      <c r="A932" s="10">
        <v>151</v>
      </c>
      <c r="B932" s="2">
        <v>931</v>
      </c>
      <c r="C932" s="2">
        <f>'PR-RAS'!D939</f>
        <v>0</v>
      </c>
      <c r="D932" s="2">
        <f>'PR-RAS'!E939</f>
        <v>0</v>
      </c>
      <c r="E932" s="2">
        <v>0</v>
      </c>
      <c r="F932" s="2">
        <v>0</v>
      </c>
      <c r="G932" s="3">
        <f t="shared" si="34"/>
        <v>0</v>
      </c>
      <c r="H932" s="3">
        <f t="shared" si="35"/>
        <v>0</v>
      </c>
      <c r="I932" s="11">
        <v>0</v>
      </c>
      <c r="J932" s="4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2.75" customHeight="1">
      <c r="A933" s="10">
        <v>151</v>
      </c>
      <c r="B933" s="2">
        <v>932</v>
      </c>
      <c r="C933" s="2">
        <f>'PR-RAS'!D940</f>
        <v>0</v>
      </c>
      <c r="D933" s="2">
        <f>'PR-RAS'!E940</f>
        <v>0</v>
      </c>
      <c r="E933" s="2">
        <v>0</v>
      </c>
      <c r="F933" s="2">
        <v>0</v>
      </c>
      <c r="G933" s="3">
        <f t="shared" si="34"/>
        <v>0</v>
      </c>
      <c r="H933" s="3">
        <f t="shared" si="35"/>
        <v>0</v>
      </c>
      <c r="I933" s="11">
        <v>0</v>
      </c>
      <c r="J933" s="4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2.75" customHeight="1">
      <c r="A934" s="10">
        <v>151</v>
      </c>
      <c r="B934" s="2">
        <v>933</v>
      </c>
      <c r="C934" s="2">
        <f>'PR-RAS'!D941</f>
        <v>0</v>
      </c>
      <c r="D934" s="2">
        <f>'PR-RAS'!E941</f>
        <v>0</v>
      </c>
      <c r="E934" s="2">
        <v>0</v>
      </c>
      <c r="F934" s="2">
        <v>0</v>
      </c>
      <c r="G934" s="3">
        <f t="shared" si="34"/>
        <v>0</v>
      </c>
      <c r="H934" s="3">
        <f t="shared" si="35"/>
        <v>0</v>
      </c>
      <c r="I934" s="11">
        <v>0</v>
      </c>
      <c r="J934" s="4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2.75" customHeight="1">
      <c r="A935" s="10">
        <v>151</v>
      </c>
      <c r="B935" s="2">
        <v>934</v>
      </c>
      <c r="C935" s="2">
        <f>'PR-RAS'!D942</f>
        <v>0</v>
      </c>
      <c r="D935" s="2">
        <f>'PR-RAS'!E942</f>
        <v>0</v>
      </c>
      <c r="E935" s="2">
        <v>0</v>
      </c>
      <c r="F935" s="2">
        <v>0</v>
      </c>
      <c r="G935" s="3">
        <f t="shared" si="34"/>
        <v>0</v>
      </c>
      <c r="H935" s="3">
        <f t="shared" si="35"/>
        <v>0</v>
      </c>
      <c r="I935" s="11">
        <v>0</v>
      </c>
      <c r="J935" s="4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2.75" customHeight="1">
      <c r="A936" s="10">
        <v>151</v>
      </c>
      <c r="B936" s="2">
        <v>935</v>
      </c>
      <c r="C936" s="2">
        <f>'PR-RAS'!D943</f>
        <v>0</v>
      </c>
      <c r="D936" s="2">
        <f>'PR-RAS'!E943</f>
        <v>0</v>
      </c>
      <c r="E936" s="2">
        <v>0</v>
      </c>
      <c r="F936" s="2">
        <v>0</v>
      </c>
      <c r="G936" s="3">
        <f t="shared" si="34"/>
        <v>0</v>
      </c>
      <c r="H936" s="3">
        <f t="shared" si="35"/>
        <v>0</v>
      </c>
      <c r="I936" s="11">
        <v>0</v>
      </c>
      <c r="J936" s="4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2.75" customHeight="1">
      <c r="A937" s="10">
        <v>151</v>
      </c>
      <c r="B937" s="2">
        <v>936</v>
      </c>
      <c r="C937" s="2">
        <f>'PR-RAS'!D944</f>
        <v>0</v>
      </c>
      <c r="D937" s="2">
        <f>'PR-RAS'!E944</f>
        <v>0</v>
      </c>
      <c r="E937" s="2">
        <v>0</v>
      </c>
      <c r="F937" s="2">
        <v>0</v>
      </c>
      <c r="G937" s="3">
        <f t="shared" si="34"/>
        <v>0</v>
      </c>
      <c r="H937" s="3">
        <f t="shared" si="35"/>
        <v>0</v>
      </c>
      <c r="I937" s="11">
        <v>0</v>
      </c>
      <c r="J937" s="4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2.75" customHeight="1">
      <c r="A938" s="10">
        <v>151</v>
      </c>
      <c r="B938" s="2">
        <v>937</v>
      </c>
      <c r="C938" s="2">
        <f>'PR-RAS'!D945</f>
        <v>0</v>
      </c>
      <c r="D938" s="2">
        <f>'PR-RAS'!E945</f>
        <v>0</v>
      </c>
      <c r="E938" s="2">
        <v>0</v>
      </c>
      <c r="F938" s="2">
        <v>0</v>
      </c>
      <c r="G938" s="3">
        <f t="shared" si="34"/>
        <v>0</v>
      </c>
      <c r="H938" s="3">
        <f t="shared" si="35"/>
        <v>0</v>
      </c>
      <c r="I938" s="11">
        <v>0</v>
      </c>
      <c r="J938" s="4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2.75" customHeight="1">
      <c r="A939" s="10">
        <v>151</v>
      </c>
      <c r="B939" s="2">
        <v>938</v>
      </c>
      <c r="C939" s="2">
        <f>'PR-RAS'!D946</f>
        <v>0</v>
      </c>
      <c r="D939" s="2">
        <f>'PR-RAS'!E946</f>
        <v>0</v>
      </c>
      <c r="E939" s="2">
        <v>0</v>
      </c>
      <c r="F939" s="2">
        <v>0</v>
      </c>
      <c r="G939" s="3">
        <f t="shared" si="34"/>
        <v>0</v>
      </c>
      <c r="H939" s="3">
        <f t="shared" si="35"/>
        <v>0</v>
      </c>
      <c r="I939" s="11">
        <v>0</v>
      </c>
      <c r="J939" s="4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2.75" customHeight="1">
      <c r="A940" s="10">
        <v>151</v>
      </c>
      <c r="B940" s="2">
        <v>939</v>
      </c>
      <c r="C940" s="2">
        <f>'PR-RAS'!D947</f>
        <v>0</v>
      </c>
      <c r="D940" s="2">
        <f>'PR-RAS'!E947</f>
        <v>0</v>
      </c>
      <c r="E940" s="2">
        <v>0</v>
      </c>
      <c r="F940" s="2">
        <v>0</v>
      </c>
      <c r="G940" s="3">
        <f t="shared" si="34"/>
        <v>0</v>
      </c>
      <c r="H940" s="3">
        <f t="shared" si="35"/>
        <v>0</v>
      </c>
      <c r="I940" s="11">
        <v>0</v>
      </c>
      <c r="J940" s="4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2.75" customHeight="1">
      <c r="A941" s="10">
        <v>151</v>
      </c>
      <c r="B941" s="2">
        <v>940</v>
      </c>
      <c r="C941" s="2">
        <f>'PR-RAS'!D948</f>
        <v>0</v>
      </c>
      <c r="D941" s="2">
        <f>'PR-RAS'!E948</f>
        <v>0</v>
      </c>
      <c r="E941" s="2">
        <v>0</v>
      </c>
      <c r="F941" s="2">
        <v>0</v>
      </c>
      <c r="G941" s="3">
        <f t="shared" si="34"/>
        <v>0</v>
      </c>
      <c r="H941" s="3">
        <f t="shared" si="35"/>
        <v>0</v>
      </c>
      <c r="I941" s="11">
        <v>0</v>
      </c>
      <c r="J941" s="4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2.75" customHeight="1">
      <c r="A942" s="10">
        <v>151</v>
      </c>
      <c r="B942" s="2">
        <v>941</v>
      </c>
      <c r="C942" s="2">
        <f>'PR-RAS'!D949</f>
        <v>0</v>
      </c>
      <c r="D942" s="2">
        <f>'PR-RAS'!E949</f>
        <v>0</v>
      </c>
      <c r="E942" s="2">
        <v>0</v>
      </c>
      <c r="F942" s="2">
        <v>0</v>
      </c>
      <c r="G942" s="3">
        <f t="shared" si="34"/>
        <v>0</v>
      </c>
      <c r="H942" s="3">
        <f t="shared" si="35"/>
        <v>0</v>
      </c>
      <c r="I942" s="11">
        <v>0</v>
      </c>
      <c r="J942" s="4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2.75" customHeight="1">
      <c r="A943" s="10">
        <v>151</v>
      </c>
      <c r="B943" s="2">
        <v>942</v>
      </c>
      <c r="C943" s="2">
        <f>'PR-RAS'!D950</f>
        <v>0</v>
      </c>
      <c r="D943" s="2">
        <f>'PR-RAS'!E950</f>
        <v>0</v>
      </c>
      <c r="E943" s="2">
        <v>0</v>
      </c>
      <c r="F943" s="2">
        <v>0</v>
      </c>
      <c r="G943" s="3">
        <f t="shared" si="34"/>
        <v>0</v>
      </c>
      <c r="H943" s="3">
        <f t="shared" si="35"/>
        <v>0</v>
      </c>
      <c r="I943" s="11">
        <v>0</v>
      </c>
      <c r="J943" s="4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2.75" customHeight="1">
      <c r="A944" s="10">
        <v>151</v>
      </c>
      <c r="B944" s="2">
        <v>943</v>
      </c>
      <c r="C944" s="2">
        <f>'PR-RAS'!D951</f>
        <v>0</v>
      </c>
      <c r="D944" s="2">
        <f>'PR-RAS'!E951</f>
        <v>0</v>
      </c>
      <c r="E944" s="2">
        <v>0</v>
      </c>
      <c r="F944" s="2">
        <v>0</v>
      </c>
      <c r="G944" s="3">
        <f t="shared" si="34"/>
        <v>0</v>
      </c>
      <c r="H944" s="3">
        <f t="shared" si="35"/>
        <v>0</v>
      </c>
      <c r="I944" s="11">
        <v>0</v>
      </c>
      <c r="J944" s="4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2.75" customHeight="1">
      <c r="A945" s="10">
        <v>151</v>
      </c>
      <c r="B945" s="2">
        <v>944</v>
      </c>
      <c r="C945" s="2">
        <f>'PR-RAS'!D952</f>
        <v>0</v>
      </c>
      <c r="D945" s="2">
        <f>'PR-RAS'!E952</f>
        <v>0</v>
      </c>
      <c r="E945" s="2">
        <v>0</v>
      </c>
      <c r="F945" s="2">
        <v>0</v>
      </c>
      <c r="G945" s="3">
        <f t="shared" si="34"/>
        <v>0</v>
      </c>
      <c r="H945" s="3">
        <f t="shared" si="35"/>
        <v>0</v>
      </c>
      <c r="I945" s="11">
        <v>0</v>
      </c>
      <c r="J945" s="4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2.75" customHeight="1">
      <c r="A946" s="10">
        <v>151</v>
      </c>
      <c r="B946" s="2">
        <v>945</v>
      </c>
      <c r="C946" s="2">
        <f>'PR-RAS'!D953</f>
        <v>0</v>
      </c>
      <c r="D946" s="2">
        <f>'PR-RAS'!E953</f>
        <v>0</v>
      </c>
      <c r="E946" s="2">
        <v>0</v>
      </c>
      <c r="F946" s="2">
        <v>0</v>
      </c>
      <c r="G946" s="3">
        <f t="shared" si="34"/>
        <v>0</v>
      </c>
      <c r="H946" s="3">
        <f t="shared" si="35"/>
        <v>0</v>
      </c>
      <c r="I946" s="11">
        <v>0</v>
      </c>
      <c r="J946" s="4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2.75" customHeight="1">
      <c r="A947" s="10">
        <v>151</v>
      </c>
      <c r="B947" s="2">
        <v>946</v>
      </c>
      <c r="C947" s="2">
        <f>'PR-RAS'!D954</f>
        <v>0</v>
      </c>
      <c r="D947" s="2">
        <f>'PR-RAS'!E954</f>
        <v>0</v>
      </c>
      <c r="E947" s="2">
        <v>0</v>
      </c>
      <c r="F947" s="2">
        <v>0</v>
      </c>
      <c r="G947" s="3">
        <f t="shared" si="34"/>
        <v>0</v>
      </c>
      <c r="H947" s="3">
        <f t="shared" si="35"/>
        <v>0</v>
      </c>
      <c r="I947" s="11">
        <v>0</v>
      </c>
      <c r="J947" s="4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2.75" customHeight="1">
      <c r="A948" s="10">
        <v>151</v>
      </c>
      <c r="B948" s="2">
        <v>947</v>
      </c>
      <c r="C948" s="2">
        <f>'PR-RAS'!D955</f>
        <v>0</v>
      </c>
      <c r="D948" s="2">
        <f>'PR-RAS'!E955</f>
        <v>0</v>
      </c>
      <c r="E948" s="2">
        <v>0</v>
      </c>
      <c r="F948" s="2">
        <v>0</v>
      </c>
      <c r="G948" s="3">
        <f t="shared" si="34"/>
        <v>0</v>
      </c>
      <c r="H948" s="3">
        <f t="shared" si="35"/>
        <v>0</v>
      </c>
      <c r="I948" s="11">
        <v>0</v>
      </c>
      <c r="J948" s="4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2.75" customHeight="1">
      <c r="A949" s="10">
        <v>151</v>
      </c>
      <c r="B949" s="2">
        <v>948</v>
      </c>
      <c r="C949" s="2">
        <f>'PR-RAS'!D956</f>
        <v>0</v>
      </c>
      <c r="D949" s="2">
        <f>'PR-RAS'!E956</f>
        <v>0</v>
      </c>
      <c r="E949" s="2">
        <v>0</v>
      </c>
      <c r="F949" s="2">
        <v>0</v>
      </c>
      <c r="G949" s="3">
        <f t="shared" si="34"/>
        <v>0</v>
      </c>
      <c r="H949" s="3">
        <f t="shared" si="35"/>
        <v>0</v>
      </c>
      <c r="I949" s="11">
        <v>0</v>
      </c>
      <c r="J949" s="4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2.75" customHeight="1">
      <c r="A950" s="10">
        <v>151</v>
      </c>
      <c r="B950" s="2">
        <v>949</v>
      </c>
      <c r="C950" s="2">
        <f>'PR-RAS'!D957</f>
        <v>0</v>
      </c>
      <c r="D950" s="2">
        <f>'PR-RAS'!E957</f>
        <v>0</v>
      </c>
      <c r="E950" s="2">
        <v>0</v>
      </c>
      <c r="F950" s="2">
        <v>0</v>
      </c>
      <c r="G950" s="3">
        <f t="shared" si="34"/>
        <v>0</v>
      </c>
      <c r="H950" s="3">
        <f t="shared" si="35"/>
        <v>0</v>
      </c>
      <c r="I950" s="11">
        <v>0</v>
      </c>
      <c r="J950" s="4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2.75" customHeight="1">
      <c r="A951" s="10">
        <v>151</v>
      </c>
      <c r="B951" s="2">
        <v>950</v>
      </c>
      <c r="C951" s="2">
        <f>'PR-RAS'!D958</f>
        <v>0</v>
      </c>
      <c r="D951" s="2">
        <f>'PR-RAS'!E958</f>
        <v>0</v>
      </c>
      <c r="E951" s="2">
        <v>0</v>
      </c>
      <c r="F951" s="2">
        <v>0</v>
      </c>
      <c r="G951" s="3">
        <f t="shared" si="34"/>
        <v>0</v>
      </c>
      <c r="H951" s="3">
        <f t="shared" si="35"/>
        <v>0</v>
      </c>
      <c r="I951" s="11">
        <v>0</v>
      </c>
      <c r="J951" s="4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2.75" customHeight="1">
      <c r="A952" s="10">
        <v>151</v>
      </c>
      <c r="B952" s="2">
        <v>951</v>
      </c>
      <c r="C952" s="2">
        <f>'PR-RAS'!D959</f>
        <v>0</v>
      </c>
      <c r="D952" s="2">
        <f>'PR-RAS'!E959</f>
        <v>0</v>
      </c>
      <c r="E952" s="2">
        <v>0</v>
      </c>
      <c r="F952" s="2">
        <v>0</v>
      </c>
      <c r="G952" s="3">
        <f t="shared" si="34"/>
        <v>0</v>
      </c>
      <c r="H952" s="3">
        <f t="shared" si="35"/>
        <v>0</v>
      </c>
      <c r="I952" s="11">
        <v>0</v>
      </c>
      <c r="J952" s="4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2.75" customHeight="1">
      <c r="A953" s="10">
        <v>151</v>
      </c>
      <c r="B953" s="2">
        <v>952</v>
      </c>
      <c r="C953" s="2">
        <f>'PR-RAS'!D960</f>
        <v>0</v>
      </c>
      <c r="D953" s="2">
        <f>'PR-RAS'!E960</f>
        <v>0</v>
      </c>
      <c r="E953" s="2">
        <v>0</v>
      </c>
      <c r="F953" s="2">
        <v>0</v>
      </c>
      <c r="G953" s="3">
        <f t="shared" si="34"/>
        <v>0</v>
      </c>
      <c r="H953" s="3">
        <f t="shared" si="35"/>
        <v>0</v>
      </c>
      <c r="I953" s="11">
        <v>0</v>
      </c>
      <c r="J953" s="4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2.75" customHeight="1">
      <c r="A954" s="10">
        <v>151</v>
      </c>
      <c r="B954" s="2">
        <v>953</v>
      </c>
      <c r="C954" s="2">
        <f>'PR-RAS'!D961</f>
        <v>0</v>
      </c>
      <c r="D954" s="2">
        <f>'PR-RAS'!E961</f>
        <v>0</v>
      </c>
      <c r="E954" s="2">
        <v>0</v>
      </c>
      <c r="F954" s="2">
        <v>0</v>
      </c>
      <c r="G954" s="3">
        <f t="shared" si="34"/>
        <v>0</v>
      </c>
      <c r="H954" s="3">
        <f t="shared" si="35"/>
        <v>0</v>
      </c>
      <c r="I954" s="11">
        <v>0</v>
      </c>
      <c r="J954" s="4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2.75" customHeight="1">
      <c r="A955" s="10">
        <v>151</v>
      </c>
      <c r="B955" s="2">
        <v>954</v>
      </c>
      <c r="C955" s="2">
        <f>'PR-RAS'!D962</f>
        <v>0</v>
      </c>
      <c r="D955" s="2">
        <f>'PR-RAS'!E962</f>
        <v>0</v>
      </c>
      <c r="E955" s="2">
        <v>0</v>
      </c>
      <c r="F955" s="2">
        <v>0</v>
      </c>
      <c r="G955" s="3">
        <f t="shared" si="34"/>
        <v>0</v>
      </c>
      <c r="H955" s="3">
        <f t="shared" si="35"/>
        <v>0</v>
      </c>
      <c r="I955" s="11">
        <v>0</v>
      </c>
      <c r="J955" s="4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2.75" customHeight="1">
      <c r="A956" s="10">
        <v>151</v>
      </c>
      <c r="B956" s="2">
        <v>955</v>
      </c>
      <c r="C956" s="2">
        <f>'PR-RAS'!D963</f>
        <v>0</v>
      </c>
      <c r="D956" s="2">
        <f>'PR-RAS'!E963</f>
        <v>0</v>
      </c>
      <c r="E956" s="2">
        <v>0</v>
      </c>
      <c r="F956" s="2">
        <v>0</v>
      </c>
      <c r="G956" s="3">
        <f t="shared" si="34"/>
        <v>0</v>
      </c>
      <c r="H956" s="3">
        <f t="shared" si="35"/>
        <v>0</v>
      </c>
      <c r="I956" s="11">
        <v>0</v>
      </c>
      <c r="J956" s="4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2.75" customHeight="1">
      <c r="A957" s="10">
        <v>151</v>
      </c>
      <c r="B957" s="2">
        <v>956</v>
      </c>
      <c r="C957" s="2">
        <f>'PR-RAS'!D964</f>
        <v>0</v>
      </c>
      <c r="D957" s="2">
        <f>'PR-RAS'!E964</f>
        <v>0</v>
      </c>
      <c r="E957" s="2">
        <v>0</v>
      </c>
      <c r="F957" s="2">
        <v>0</v>
      </c>
      <c r="G957" s="3">
        <f t="shared" si="34"/>
        <v>0</v>
      </c>
      <c r="H957" s="3">
        <f t="shared" si="35"/>
        <v>0</v>
      </c>
      <c r="I957" s="11">
        <v>0</v>
      </c>
      <c r="J957" s="4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2.75" customHeight="1">
      <c r="A958" s="10">
        <v>151</v>
      </c>
      <c r="B958" s="2">
        <v>957</v>
      </c>
      <c r="C958" s="2">
        <f>'PR-RAS'!D965</f>
        <v>0</v>
      </c>
      <c r="D958" s="2">
        <f>'PR-RAS'!E965</f>
        <v>0</v>
      </c>
      <c r="E958" s="2">
        <v>0</v>
      </c>
      <c r="F958" s="2">
        <v>0</v>
      </c>
      <c r="G958" s="3">
        <f t="shared" si="34"/>
        <v>0</v>
      </c>
      <c r="H958" s="3">
        <f t="shared" si="35"/>
        <v>0</v>
      </c>
      <c r="I958" s="11">
        <v>0</v>
      </c>
      <c r="J958" s="4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2.75" customHeight="1">
      <c r="A959" s="10">
        <v>151</v>
      </c>
      <c r="B959" s="2">
        <v>958</v>
      </c>
      <c r="C959" s="2">
        <f>'PR-RAS'!D966</f>
        <v>0</v>
      </c>
      <c r="D959" s="2">
        <f>'PR-RAS'!E966</f>
        <v>0</v>
      </c>
      <c r="E959" s="2">
        <v>0</v>
      </c>
      <c r="F959" s="2">
        <v>0</v>
      </c>
      <c r="G959" s="3">
        <f t="shared" si="34"/>
        <v>0</v>
      </c>
      <c r="H959" s="3">
        <f t="shared" si="35"/>
        <v>0</v>
      </c>
      <c r="I959" s="11">
        <v>0</v>
      </c>
      <c r="J959" s="4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2.75" customHeight="1">
      <c r="A960" s="10">
        <v>151</v>
      </c>
      <c r="B960" s="2">
        <v>959</v>
      </c>
      <c r="C960" s="2">
        <f>'PR-RAS'!D967</f>
        <v>0</v>
      </c>
      <c r="D960" s="2">
        <f>'PR-RAS'!E967</f>
        <v>0</v>
      </c>
      <c r="E960" s="2">
        <v>0</v>
      </c>
      <c r="F960" s="2">
        <v>0</v>
      </c>
      <c r="G960" s="3">
        <f t="shared" si="34"/>
        <v>0</v>
      </c>
      <c r="H960" s="3">
        <f t="shared" si="35"/>
        <v>0</v>
      </c>
      <c r="I960" s="11">
        <v>0</v>
      </c>
      <c r="J960" s="4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2.75" customHeight="1">
      <c r="A961" s="10">
        <v>151</v>
      </c>
      <c r="B961" s="2">
        <v>960</v>
      </c>
      <c r="C961" s="2">
        <f>'PR-RAS'!D968</f>
        <v>0</v>
      </c>
      <c r="D961" s="2">
        <f>'PR-RAS'!E968</f>
        <v>0</v>
      </c>
      <c r="E961" s="2">
        <v>0</v>
      </c>
      <c r="F961" s="2">
        <v>0</v>
      </c>
      <c r="G961" s="3">
        <f t="shared" si="34"/>
        <v>0</v>
      </c>
      <c r="H961" s="3">
        <f t="shared" si="35"/>
        <v>0</v>
      </c>
      <c r="I961" s="11">
        <v>0</v>
      </c>
      <c r="J961" s="4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2.75" customHeight="1">
      <c r="A962" s="10">
        <v>151</v>
      </c>
      <c r="B962" s="2">
        <v>961</v>
      </c>
      <c r="C962" s="2">
        <f>'PR-RAS'!D969</f>
        <v>0</v>
      </c>
      <c r="D962" s="2">
        <f>'PR-RAS'!E969</f>
        <v>0</v>
      </c>
      <c r="E962" s="2">
        <v>0</v>
      </c>
      <c r="F962" s="2">
        <v>0</v>
      </c>
      <c r="G962" s="3">
        <f t="shared" si="34"/>
        <v>0</v>
      </c>
      <c r="H962" s="3">
        <f t="shared" si="35"/>
        <v>0</v>
      </c>
      <c r="I962" s="11">
        <v>0</v>
      </c>
      <c r="J962" s="4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2.75" customHeight="1">
      <c r="A963" s="10">
        <v>151</v>
      </c>
      <c r="B963" s="2">
        <v>962</v>
      </c>
      <c r="C963" s="2">
        <f>'PR-RAS'!D970</f>
        <v>0</v>
      </c>
      <c r="D963" s="2">
        <f>'PR-RAS'!E970</f>
        <v>0</v>
      </c>
      <c r="E963" s="2">
        <v>0</v>
      </c>
      <c r="F963" s="2">
        <v>0</v>
      </c>
      <c r="G963" s="3">
        <f t="shared" si="34"/>
        <v>0</v>
      </c>
      <c r="H963" s="3">
        <f t="shared" si="35"/>
        <v>0</v>
      </c>
      <c r="I963" s="11">
        <v>0</v>
      </c>
      <c r="J963" s="4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2.75" customHeight="1">
      <c r="A964" s="10">
        <v>151</v>
      </c>
      <c r="B964" s="2">
        <v>963</v>
      </c>
      <c r="C964" s="2">
        <f>'PR-RAS'!D971</f>
        <v>0</v>
      </c>
      <c r="D964" s="2">
        <f>'PR-RAS'!E971</f>
        <v>0</v>
      </c>
      <c r="E964" s="2">
        <v>0</v>
      </c>
      <c r="F964" s="2">
        <v>0</v>
      </c>
      <c r="G964" s="3">
        <f t="shared" si="34"/>
        <v>0</v>
      </c>
      <c r="H964" s="3">
        <f t="shared" si="35"/>
        <v>0</v>
      </c>
      <c r="I964" s="11">
        <v>0</v>
      </c>
      <c r="J964" s="4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2.75" customHeight="1">
      <c r="A965" s="10">
        <v>151</v>
      </c>
      <c r="B965" s="2">
        <v>964</v>
      </c>
      <c r="C965" s="2">
        <f>'PR-RAS'!D972</f>
        <v>0</v>
      </c>
      <c r="D965" s="2">
        <f>'PR-RAS'!E972</f>
        <v>0</v>
      </c>
      <c r="E965" s="2">
        <v>0</v>
      </c>
      <c r="F965" s="2">
        <v>0</v>
      </c>
      <c r="G965" s="3">
        <f t="shared" si="34"/>
        <v>0</v>
      </c>
      <c r="H965" s="3">
        <f t="shared" si="35"/>
        <v>0</v>
      </c>
      <c r="I965" s="11">
        <v>0</v>
      </c>
      <c r="J965" s="4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2.75" customHeight="1">
      <c r="A966" s="10">
        <v>151</v>
      </c>
      <c r="B966" s="2">
        <v>965</v>
      </c>
      <c r="C966" s="2">
        <f>'PR-RAS'!D973</f>
        <v>0</v>
      </c>
      <c r="D966" s="2">
        <f>'PR-RAS'!E973</f>
        <v>0</v>
      </c>
      <c r="E966" s="2">
        <v>0</v>
      </c>
      <c r="F966" s="2">
        <v>0</v>
      </c>
      <c r="G966" s="3">
        <f t="shared" si="34"/>
        <v>0</v>
      </c>
      <c r="H966" s="3">
        <f t="shared" si="35"/>
        <v>0</v>
      </c>
      <c r="I966" s="11">
        <v>0</v>
      </c>
      <c r="J966" s="4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2.75" customHeight="1">
      <c r="A967" s="10">
        <v>151</v>
      </c>
      <c r="B967" s="2">
        <v>966</v>
      </c>
      <c r="C967" s="2">
        <f>'PR-RAS'!D974</f>
        <v>0</v>
      </c>
      <c r="D967" s="2">
        <f>'PR-RAS'!E974</f>
        <v>0</v>
      </c>
      <c r="E967" s="2">
        <v>0</v>
      </c>
      <c r="F967" s="2">
        <v>0</v>
      </c>
      <c r="G967" s="3">
        <f t="shared" si="34"/>
        <v>0</v>
      </c>
      <c r="H967" s="3">
        <f t="shared" si="35"/>
        <v>0</v>
      </c>
      <c r="I967" s="11">
        <v>0</v>
      </c>
      <c r="J967" s="4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2.75" customHeight="1">
      <c r="A968" s="10">
        <v>151</v>
      </c>
      <c r="B968" s="2">
        <v>967</v>
      </c>
      <c r="C968" s="2">
        <f>'PR-RAS'!D975</f>
        <v>0</v>
      </c>
      <c r="D968" s="2">
        <f>'PR-RAS'!E975</f>
        <v>0</v>
      </c>
      <c r="E968" s="2">
        <v>0</v>
      </c>
      <c r="F968" s="2">
        <v>0</v>
      </c>
      <c r="G968" s="3">
        <f t="shared" si="34"/>
        <v>0</v>
      </c>
      <c r="H968" s="3">
        <f t="shared" si="35"/>
        <v>0</v>
      </c>
      <c r="I968" s="11">
        <v>0</v>
      </c>
      <c r="J968" s="4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2.75" customHeight="1">
      <c r="A969" s="10">
        <v>151</v>
      </c>
      <c r="B969" s="2">
        <v>968</v>
      </c>
      <c r="C969" s="2">
        <f>'PR-RAS'!D976</f>
        <v>0</v>
      </c>
      <c r="D969" s="2">
        <f>'PR-RAS'!E976</f>
        <v>0</v>
      </c>
      <c r="E969" s="2">
        <v>0</v>
      </c>
      <c r="F969" s="2">
        <v>0</v>
      </c>
      <c r="G969" s="3">
        <f t="shared" si="34"/>
        <v>0</v>
      </c>
      <c r="H969" s="3">
        <f t="shared" si="35"/>
        <v>0</v>
      </c>
      <c r="I969" s="11">
        <v>0</v>
      </c>
      <c r="J969" s="4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2.75" customHeight="1">
      <c r="A970" s="10">
        <v>151</v>
      </c>
      <c r="B970" s="2">
        <v>969</v>
      </c>
      <c r="C970" s="2">
        <f>'PR-RAS'!D977</f>
        <v>0</v>
      </c>
      <c r="D970" s="2">
        <f>'PR-RAS'!E977</f>
        <v>0</v>
      </c>
      <c r="E970" s="2">
        <v>0</v>
      </c>
      <c r="F970" s="2">
        <v>0</v>
      </c>
      <c r="G970" s="3">
        <f t="shared" si="34"/>
        <v>0</v>
      </c>
      <c r="H970" s="3">
        <f t="shared" si="35"/>
        <v>0</v>
      </c>
      <c r="I970" s="11">
        <v>0</v>
      </c>
      <c r="J970" s="4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2.75" customHeight="1">
      <c r="A971" s="10">
        <v>151</v>
      </c>
      <c r="B971" s="2">
        <v>970</v>
      </c>
      <c r="C971" s="2">
        <f>'PR-RAS'!D978</f>
        <v>0</v>
      </c>
      <c r="D971" s="2">
        <f>'PR-RAS'!E978</f>
        <v>0</v>
      </c>
      <c r="E971" s="2">
        <v>0</v>
      </c>
      <c r="F971" s="2">
        <v>0</v>
      </c>
      <c r="G971" s="3">
        <f t="shared" si="34"/>
        <v>0</v>
      </c>
      <c r="H971" s="3">
        <f t="shared" si="35"/>
        <v>0</v>
      </c>
      <c r="I971" s="11">
        <v>0</v>
      </c>
      <c r="J971" s="4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2.75" customHeight="1">
      <c r="A972" s="10">
        <v>151</v>
      </c>
      <c r="B972" s="2">
        <v>971</v>
      </c>
      <c r="C972" s="2">
        <f>'PR-RAS'!D979</f>
        <v>0</v>
      </c>
      <c r="D972" s="2">
        <f>'PR-RAS'!E979</f>
        <v>0</v>
      </c>
      <c r="E972" s="2">
        <v>0</v>
      </c>
      <c r="F972" s="2">
        <v>0</v>
      </c>
      <c r="G972" s="3">
        <f t="shared" si="34"/>
        <v>0</v>
      </c>
      <c r="H972" s="3">
        <f t="shared" si="35"/>
        <v>0</v>
      </c>
      <c r="I972" s="11">
        <v>0</v>
      </c>
      <c r="J972" s="4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2.75" customHeight="1">
      <c r="A973" s="10">
        <v>151</v>
      </c>
      <c r="B973" s="2">
        <v>972</v>
      </c>
      <c r="C973" s="2">
        <f>'PR-RAS'!D980</f>
        <v>0</v>
      </c>
      <c r="D973" s="2">
        <f>'PR-RAS'!E980</f>
        <v>0</v>
      </c>
      <c r="E973" s="2">
        <v>0</v>
      </c>
      <c r="F973" s="2">
        <v>0</v>
      </c>
      <c r="G973" s="3">
        <f t="shared" si="34"/>
        <v>0</v>
      </c>
      <c r="H973" s="3">
        <f t="shared" si="35"/>
        <v>0</v>
      </c>
      <c r="I973" s="11">
        <v>0</v>
      </c>
      <c r="J973" s="4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2.75" customHeight="1">
      <c r="A974" s="10">
        <v>151</v>
      </c>
      <c r="B974" s="2">
        <v>973</v>
      </c>
      <c r="C974" s="2">
        <f>'PR-RAS'!D981</f>
        <v>0</v>
      </c>
      <c r="D974" s="2">
        <f>'PR-RAS'!E981</f>
        <v>0</v>
      </c>
      <c r="E974" s="2">
        <v>0</v>
      </c>
      <c r="F974" s="2">
        <v>0</v>
      </c>
      <c r="G974" s="3">
        <f t="shared" si="34"/>
        <v>0</v>
      </c>
      <c r="H974" s="3">
        <f t="shared" si="35"/>
        <v>0</v>
      </c>
      <c r="I974" s="11">
        <v>0</v>
      </c>
      <c r="J974" s="4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2.75" customHeight="1">
      <c r="A975" s="10">
        <v>151</v>
      </c>
      <c r="B975" s="2">
        <v>974</v>
      </c>
      <c r="C975" s="2">
        <f>'PR-RAS'!D982</f>
        <v>0</v>
      </c>
      <c r="D975" s="2">
        <f>'PR-RAS'!E982</f>
        <v>0</v>
      </c>
      <c r="E975" s="2">
        <v>0</v>
      </c>
      <c r="F975" s="2">
        <v>0</v>
      </c>
      <c r="G975" s="3">
        <f t="shared" si="34"/>
        <v>0</v>
      </c>
      <c r="H975" s="3">
        <f t="shared" si="35"/>
        <v>0</v>
      </c>
      <c r="I975" s="11">
        <v>0</v>
      </c>
      <c r="J975" s="4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2.75" customHeight="1">
      <c r="A976" s="10">
        <v>151</v>
      </c>
      <c r="B976" s="2">
        <v>975</v>
      </c>
      <c r="C976" s="2">
        <f>'PR-RAS'!D983</f>
        <v>0</v>
      </c>
      <c r="D976" s="2">
        <f>'PR-RAS'!E983</f>
        <v>0</v>
      </c>
      <c r="E976" s="2">
        <v>0</v>
      </c>
      <c r="F976" s="2">
        <v>0</v>
      </c>
      <c r="G976" s="3">
        <f t="shared" si="34"/>
        <v>0</v>
      </c>
      <c r="H976" s="3">
        <f t="shared" si="35"/>
        <v>0</v>
      </c>
      <c r="I976" s="11">
        <v>0</v>
      </c>
      <c r="J976" s="4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2.75" customHeight="1">
      <c r="A977" s="10">
        <v>151</v>
      </c>
      <c r="B977" s="2">
        <v>976</v>
      </c>
      <c r="C977" s="2">
        <f>'PR-RAS'!D984</f>
        <v>0</v>
      </c>
      <c r="D977" s="2">
        <f>'PR-RAS'!E984</f>
        <v>0</v>
      </c>
      <c r="E977" s="2">
        <v>0</v>
      </c>
      <c r="F977" s="2">
        <v>0</v>
      </c>
      <c r="G977" s="3">
        <f t="shared" si="34"/>
        <v>0</v>
      </c>
      <c r="H977" s="3">
        <f t="shared" si="35"/>
        <v>0</v>
      </c>
      <c r="I977" s="11">
        <v>0</v>
      </c>
      <c r="J977" s="4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2.75" customHeight="1">
      <c r="A978" s="10">
        <v>151</v>
      </c>
      <c r="B978" s="2">
        <v>977</v>
      </c>
      <c r="C978" s="2">
        <f>'PR-RAS'!D985</f>
        <v>0</v>
      </c>
      <c r="D978" s="2">
        <f>'PR-RAS'!E985</f>
        <v>0</v>
      </c>
      <c r="E978" s="2">
        <v>0</v>
      </c>
      <c r="F978" s="2">
        <v>0</v>
      </c>
      <c r="G978" s="3">
        <f t="shared" si="34"/>
        <v>0</v>
      </c>
      <c r="H978" s="3">
        <f t="shared" si="35"/>
        <v>0</v>
      </c>
      <c r="I978" s="11">
        <v>0</v>
      </c>
      <c r="J978" s="4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2.75" customHeight="1">
      <c r="A979" s="10">
        <v>151</v>
      </c>
      <c r="B979" s="2">
        <v>978</v>
      </c>
      <c r="C979" s="2">
        <f>'PR-RAS'!D986</f>
        <v>0</v>
      </c>
      <c r="D979" s="2">
        <f>'PR-RAS'!E986</f>
        <v>0</v>
      </c>
      <c r="E979" s="2">
        <v>0</v>
      </c>
      <c r="F979" s="2">
        <v>0</v>
      </c>
      <c r="G979" s="3">
        <f t="shared" si="34"/>
        <v>0</v>
      </c>
      <c r="H979" s="3">
        <f t="shared" si="35"/>
        <v>0</v>
      </c>
      <c r="I979" s="11">
        <v>0</v>
      </c>
      <c r="J979" s="4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2.75" customHeight="1">
      <c r="A980" s="10">
        <v>151</v>
      </c>
      <c r="B980" s="2">
        <v>979</v>
      </c>
      <c r="C980" s="2">
        <f>'PR-RAS'!D987</f>
        <v>0</v>
      </c>
      <c r="D980" s="2">
        <f>'PR-RAS'!E987</f>
        <v>0</v>
      </c>
      <c r="E980" s="2">
        <v>0</v>
      </c>
      <c r="F980" s="2">
        <v>0</v>
      </c>
      <c r="G980" s="3">
        <f t="shared" si="34"/>
        <v>0</v>
      </c>
      <c r="H980" s="3">
        <f t="shared" si="35"/>
        <v>0</v>
      </c>
      <c r="I980" s="11">
        <v>0</v>
      </c>
      <c r="J980" s="4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2.75" customHeight="1">
      <c r="A981" s="10">
        <v>151</v>
      </c>
      <c r="B981" s="2">
        <v>980</v>
      </c>
      <c r="C981" s="2">
        <f>'PR-RAS'!D988</f>
        <v>0</v>
      </c>
      <c r="D981" s="2">
        <f>'PR-RAS'!E988</f>
        <v>0</v>
      </c>
      <c r="E981" s="2">
        <v>0</v>
      </c>
      <c r="F981" s="2">
        <v>0</v>
      </c>
      <c r="G981" s="3">
        <f t="shared" si="34"/>
        <v>0</v>
      </c>
      <c r="H981" s="3">
        <f t="shared" si="35"/>
        <v>0</v>
      </c>
      <c r="I981" s="11">
        <v>0</v>
      </c>
      <c r="J981" s="4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2.75" customHeight="1">
      <c r="A982" s="10">
        <v>151</v>
      </c>
      <c r="B982" s="2">
        <v>981</v>
      </c>
      <c r="C982" s="2">
        <f>'PR-RAS'!D989</f>
        <v>0</v>
      </c>
      <c r="D982" s="2">
        <f>'PR-RAS'!E989</f>
        <v>0</v>
      </c>
      <c r="E982" s="2">
        <v>0</v>
      </c>
      <c r="F982" s="2">
        <v>0</v>
      </c>
      <c r="G982" s="3">
        <f t="shared" si="34"/>
        <v>0</v>
      </c>
      <c r="H982" s="3">
        <f t="shared" si="35"/>
        <v>0</v>
      </c>
      <c r="I982" s="11">
        <v>0</v>
      </c>
      <c r="J982" s="4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2.75" customHeight="1">
      <c r="A983" s="10">
        <v>151</v>
      </c>
      <c r="B983" s="2">
        <v>982</v>
      </c>
      <c r="C983" s="2">
        <f>'PR-RAS'!D990</f>
        <v>0</v>
      </c>
      <c r="D983" s="2">
        <f>'PR-RAS'!E990</f>
        <v>0</v>
      </c>
      <c r="E983" s="2">
        <v>0</v>
      </c>
      <c r="F983" s="2">
        <v>0</v>
      </c>
      <c r="G983" s="3">
        <f t="shared" si="34"/>
        <v>0</v>
      </c>
      <c r="H983" s="3">
        <f t="shared" si="35"/>
        <v>0</v>
      </c>
      <c r="I983" s="11">
        <v>0</v>
      </c>
      <c r="J983" s="4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2.75" customHeight="1">
      <c r="A984" s="10">
        <v>151</v>
      </c>
      <c r="B984" s="2">
        <v>983</v>
      </c>
      <c r="C984" s="2">
        <f>'PR-RAS'!D991</f>
        <v>0</v>
      </c>
      <c r="D984" s="2">
        <f>'PR-RAS'!E991</f>
        <v>0</v>
      </c>
      <c r="E984" s="2">
        <v>0</v>
      </c>
      <c r="F984" s="2">
        <v>0</v>
      </c>
      <c r="G984" s="3">
        <f t="shared" si="34"/>
        <v>0</v>
      </c>
      <c r="H984" s="3">
        <f t="shared" si="35"/>
        <v>0</v>
      </c>
      <c r="I984" s="11">
        <v>0</v>
      </c>
      <c r="J984" s="4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2.75" customHeight="1">
      <c r="A985" s="10">
        <v>151</v>
      </c>
      <c r="B985" s="2">
        <v>984</v>
      </c>
      <c r="C985" s="2">
        <f>'PR-RAS'!D992</f>
        <v>0</v>
      </c>
      <c r="D985" s="2">
        <f>'PR-RAS'!E992</f>
        <v>0</v>
      </c>
      <c r="E985" s="2">
        <v>0</v>
      </c>
      <c r="F985" s="2">
        <v>0</v>
      </c>
      <c r="G985" s="3">
        <f t="shared" si="34"/>
        <v>0</v>
      </c>
      <c r="H985" s="3">
        <f t="shared" si="35"/>
        <v>0</v>
      </c>
      <c r="I985" s="11">
        <v>0</v>
      </c>
      <c r="J985" s="4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2.75" customHeight="1">
      <c r="A986" s="10">
        <v>151</v>
      </c>
      <c r="B986" s="2">
        <v>985</v>
      </c>
      <c r="C986" s="2">
        <f>'PR-RAS'!D993</f>
        <v>0</v>
      </c>
      <c r="D986" s="2">
        <f>'PR-RAS'!E993</f>
        <v>0</v>
      </c>
      <c r="E986" s="2">
        <v>0</v>
      </c>
      <c r="F986" s="2">
        <v>0</v>
      </c>
      <c r="G986" s="3">
        <f t="shared" si="34"/>
        <v>0</v>
      </c>
      <c r="H986" s="3">
        <f t="shared" si="35"/>
        <v>0</v>
      </c>
      <c r="I986" s="11">
        <v>0</v>
      </c>
      <c r="J986" s="4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2.75" customHeight="1">
      <c r="A987" s="10">
        <v>151</v>
      </c>
      <c r="B987" s="2">
        <v>986</v>
      </c>
      <c r="C987" s="2">
        <f>'PR-RAS'!D994</f>
        <v>0</v>
      </c>
      <c r="D987" s="2">
        <f>'PR-RAS'!E994</f>
        <v>0</v>
      </c>
      <c r="E987" s="2">
        <v>0</v>
      </c>
      <c r="F987" s="2">
        <v>0</v>
      </c>
      <c r="G987" s="3">
        <f t="shared" si="34"/>
        <v>0</v>
      </c>
      <c r="H987" s="3">
        <f t="shared" si="35"/>
        <v>0</v>
      </c>
      <c r="I987" s="11">
        <v>0</v>
      </c>
      <c r="J987" s="4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2.75" customHeight="1">
      <c r="A988" s="10">
        <v>151</v>
      </c>
      <c r="B988" s="2">
        <v>987</v>
      </c>
      <c r="C988" s="2">
        <f>'PR-RAS'!D995</f>
        <v>14042.7</v>
      </c>
      <c r="D988" s="2">
        <f>'PR-RAS'!E995</f>
        <v>0</v>
      </c>
      <c r="E988" s="2">
        <v>0</v>
      </c>
      <c r="F988" s="2">
        <v>0</v>
      </c>
      <c r="G988" s="3">
        <f t="shared" si="34"/>
        <v>13860.144900000001</v>
      </c>
      <c r="H988" s="3">
        <f t="shared" si="35"/>
        <v>0.2999999999992724</v>
      </c>
      <c r="I988" s="11">
        <v>0</v>
      </c>
      <c r="J988" s="4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2.75" customHeight="1">
      <c r="A989" s="10">
        <v>151</v>
      </c>
      <c r="B989" s="2">
        <v>988</v>
      </c>
      <c r="C989" s="2">
        <f>'PR-RAS'!D996</f>
        <v>0</v>
      </c>
      <c r="D989" s="2">
        <f>'PR-RAS'!E996</f>
        <v>0</v>
      </c>
      <c r="E989" s="2">
        <v>0</v>
      </c>
      <c r="F989" s="2">
        <v>0</v>
      </c>
      <c r="G989" s="3">
        <f t="shared" si="34"/>
        <v>0</v>
      </c>
      <c r="H989" s="3">
        <f t="shared" si="35"/>
        <v>0</v>
      </c>
      <c r="I989" s="11">
        <v>0</v>
      </c>
      <c r="J989" s="4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2.75" customHeight="1">
      <c r="A990" s="10">
        <v>151</v>
      </c>
      <c r="B990" s="2">
        <v>989</v>
      </c>
      <c r="C990" s="2">
        <f>'PR-RAS'!D997</f>
        <v>0</v>
      </c>
      <c r="D990" s="2">
        <f>'PR-RAS'!E997</f>
        <v>0</v>
      </c>
      <c r="E990" s="2">
        <v>0</v>
      </c>
      <c r="F990" s="2">
        <v>0</v>
      </c>
      <c r="G990" s="3">
        <f t="shared" si="34"/>
        <v>0</v>
      </c>
      <c r="H990" s="3">
        <f t="shared" si="35"/>
        <v>0</v>
      </c>
      <c r="I990" s="11">
        <v>0</v>
      </c>
      <c r="J990" s="4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2.75" customHeight="1">
      <c r="A991" s="10">
        <v>151</v>
      </c>
      <c r="B991" s="2">
        <v>990</v>
      </c>
      <c r="C991" s="2">
        <f>'PR-RAS'!D998</f>
        <v>0</v>
      </c>
      <c r="D991" s="2">
        <f>'PR-RAS'!E998</f>
        <v>0</v>
      </c>
      <c r="E991" s="2">
        <v>0</v>
      </c>
      <c r="F991" s="2">
        <v>0</v>
      </c>
      <c r="G991" s="3">
        <f t="shared" si="34"/>
        <v>0</v>
      </c>
      <c r="H991" s="3">
        <f t="shared" si="35"/>
        <v>0</v>
      </c>
      <c r="I991" s="11">
        <v>0</v>
      </c>
      <c r="J991" s="4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2.75" customHeight="1">
      <c r="A992" s="10">
        <v>151</v>
      </c>
      <c r="B992" s="2">
        <v>991</v>
      </c>
      <c r="C992" s="2">
        <f>'PR-RAS'!D999</f>
        <v>0</v>
      </c>
      <c r="D992" s="2">
        <f>'PR-RAS'!E999</f>
        <v>0</v>
      </c>
      <c r="E992" s="2">
        <v>0</v>
      </c>
      <c r="F992" s="2">
        <v>0</v>
      </c>
      <c r="G992" s="3">
        <f t="shared" si="34"/>
        <v>0</v>
      </c>
      <c r="H992" s="3">
        <f t="shared" si="35"/>
        <v>0</v>
      </c>
      <c r="I992" s="11">
        <v>0</v>
      </c>
      <c r="J992" s="4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2.75" customHeight="1">
      <c r="A993" s="10">
        <v>151</v>
      </c>
      <c r="B993" s="2">
        <v>992</v>
      </c>
      <c r="C993" s="2">
        <f>'PR-RAS'!D1000</f>
        <v>0</v>
      </c>
      <c r="D993" s="2">
        <f>'PR-RAS'!E1000</f>
        <v>0</v>
      </c>
      <c r="E993" s="2">
        <v>0</v>
      </c>
      <c r="F993" s="2">
        <v>0</v>
      </c>
      <c r="G993" s="3">
        <f t="shared" si="34"/>
        <v>0</v>
      </c>
      <c r="H993" s="3">
        <f t="shared" si="35"/>
        <v>0</v>
      </c>
      <c r="I993" s="11">
        <v>0</v>
      </c>
      <c r="J993" s="4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2.75" customHeight="1">
      <c r="A994" s="10">
        <v>151</v>
      </c>
      <c r="B994" s="2">
        <v>993</v>
      </c>
      <c r="C994" s="2">
        <f>'PR-RAS'!D1001</f>
        <v>0</v>
      </c>
      <c r="D994" s="2">
        <f>'PR-RAS'!E1001</f>
        <v>0</v>
      </c>
      <c r="E994" s="2">
        <v>0</v>
      </c>
      <c r="F994" s="2">
        <v>0</v>
      </c>
      <c r="G994" s="3">
        <f t="shared" si="34"/>
        <v>0</v>
      </c>
      <c r="H994" s="3">
        <f t="shared" si="35"/>
        <v>0</v>
      </c>
      <c r="I994" s="11">
        <v>0</v>
      </c>
      <c r="J994" s="4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2.75" customHeight="1">
      <c r="A995" s="10">
        <v>151</v>
      </c>
      <c r="B995" s="2">
        <v>994</v>
      </c>
      <c r="C995" s="2">
        <f>'PR-RAS'!D1002</f>
        <v>0</v>
      </c>
      <c r="D995" s="2">
        <f>'PR-RAS'!E1002</f>
        <v>0</v>
      </c>
      <c r="E995" s="2">
        <v>0</v>
      </c>
      <c r="F995" s="2">
        <v>0</v>
      </c>
      <c r="G995" s="3">
        <f t="shared" si="34"/>
        <v>0</v>
      </c>
      <c r="H995" s="3">
        <f t="shared" si="35"/>
        <v>0</v>
      </c>
      <c r="I995" s="11">
        <v>0</v>
      </c>
      <c r="J995" s="4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2.75" customHeight="1">
      <c r="A996" s="10">
        <v>151</v>
      </c>
      <c r="B996" s="2">
        <v>995</v>
      </c>
      <c r="C996" s="2">
        <f>'PR-RAS'!D1003</f>
        <v>0</v>
      </c>
      <c r="D996" s="2">
        <f>'PR-RAS'!E1003</f>
        <v>0</v>
      </c>
      <c r="E996" s="2">
        <v>0</v>
      </c>
      <c r="F996" s="2">
        <v>0</v>
      </c>
      <c r="G996" s="3">
        <f t="shared" si="34"/>
        <v>0</v>
      </c>
      <c r="H996" s="3">
        <f t="shared" si="35"/>
        <v>0</v>
      </c>
      <c r="I996" s="11">
        <v>0</v>
      </c>
      <c r="J996" s="4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2.75" customHeight="1">
      <c r="A997" s="10">
        <v>151</v>
      </c>
      <c r="B997" s="2">
        <v>996</v>
      </c>
      <c r="C997" s="2">
        <f>'PR-RAS'!D1004</f>
        <v>0</v>
      </c>
      <c r="D997" s="2">
        <f>'PR-RAS'!E1004</f>
        <v>0</v>
      </c>
      <c r="E997" s="2">
        <v>0</v>
      </c>
      <c r="F997" s="2">
        <v>0</v>
      </c>
      <c r="G997" s="3">
        <f t="shared" si="34"/>
        <v>0</v>
      </c>
      <c r="H997" s="3">
        <f t="shared" si="35"/>
        <v>0</v>
      </c>
      <c r="I997" s="11">
        <v>0</v>
      </c>
      <c r="J997" s="4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2.75" customHeight="1">
      <c r="A998" s="10">
        <v>151</v>
      </c>
      <c r="B998" s="2">
        <v>997</v>
      </c>
      <c r="C998" s="2">
        <f>'PR-RAS'!D1005</f>
        <v>0</v>
      </c>
      <c r="D998" s="2">
        <f>'PR-RAS'!E1005</f>
        <v>0</v>
      </c>
      <c r="E998" s="2">
        <v>0</v>
      </c>
      <c r="F998" s="2">
        <v>0</v>
      </c>
      <c r="G998" s="3">
        <f t="shared" si="34"/>
        <v>0</v>
      </c>
      <c r="H998" s="3">
        <f t="shared" si="35"/>
        <v>0</v>
      </c>
      <c r="I998" s="11">
        <v>0</v>
      </c>
      <c r="J998" s="4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2.75" customHeight="1">
      <c r="A999" s="10">
        <v>151</v>
      </c>
      <c r="B999" s="2">
        <v>998</v>
      </c>
      <c r="C999" s="2">
        <f>'PR-RAS'!D1006</f>
        <v>0</v>
      </c>
      <c r="D999" s="2">
        <f>'PR-RAS'!E1006</f>
        <v>0</v>
      </c>
      <c r="E999" s="2">
        <v>0</v>
      </c>
      <c r="F999" s="2">
        <v>0</v>
      </c>
      <c r="G999" s="3">
        <f t="shared" si="34"/>
        <v>0</v>
      </c>
      <c r="H999" s="3">
        <f t="shared" si="35"/>
        <v>0</v>
      </c>
      <c r="I999" s="11">
        <v>0</v>
      </c>
      <c r="J999" s="4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2.75" customHeight="1">
      <c r="A1000" s="10">
        <v>151</v>
      </c>
      <c r="B1000" s="2">
        <v>999</v>
      </c>
      <c r="C1000" s="2">
        <f>'PR-RAS'!D1007</f>
        <v>0</v>
      </c>
      <c r="D1000" s="2">
        <f>'PR-RAS'!E1007</f>
        <v>0</v>
      </c>
      <c r="E1000" s="2">
        <v>0</v>
      </c>
      <c r="F1000" s="2">
        <v>0</v>
      </c>
      <c r="G1000" s="3">
        <f t="shared" si="34"/>
        <v>0</v>
      </c>
      <c r="H1000" s="3">
        <f t="shared" si="35"/>
        <v>0</v>
      </c>
      <c r="I1000" s="11">
        <v>0</v>
      </c>
      <c r="J1000" s="4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2.75" customHeight="1">
      <c r="A1001" s="10">
        <v>151</v>
      </c>
      <c r="B1001" s="2">
        <v>1000</v>
      </c>
      <c r="C1001" s="2">
        <f>'PR-RAS'!D1008</f>
        <v>0</v>
      </c>
      <c r="D1001" s="2">
        <f>'PR-RAS'!E1008</f>
        <v>0</v>
      </c>
      <c r="E1001" s="2">
        <v>0</v>
      </c>
      <c r="F1001" s="2">
        <v>0</v>
      </c>
      <c r="G1001" s="3">
        <f t="shared" si="34"/>
        <v>0</v>
      </c>
      <c r="H1001" s="3">
        <f t="shared" si="35"/>
        <v>0</v>
      </c>
      <c r="I1001" s="11">
        <v>0</v>
      </c>
      <c r="J1001" s="4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2.75" customHeight="1">
      <c r="A1002" s="10">
        <v>151</v>
      </c>
      <c r="B1002" s="2">
        <v>1001</v>
      </c>
      <c r="C1002" s="2">
        <f>'PR-RAS'!D1009</f>
        <v>0</v>
      </c>
      <c r="D1002" s="2">
        <f>'PR-RAS'!E1009</f>
        <v>0</v>
      </c>
      <c r="E1002" s="2">
        <v>0</v>
      </c>
      <c r="F1002" s="2">
        <v>0</v>
      </c>
      <c r="G1002" s="3">
        <f t="shared" si="34"/>
        <v>0</v>
      </c>
      <c r="H1002" s="3">
        <f t="shared" si="35"/>
        <v>0</v>
      </c>
      <c r="I1002" s="11">
        <v>0</v>
      </c>
      <c r="J1002" s="4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2.75" customHeight="1">
      <c r="A1003" s="10">
        <v>151</v>
      </c>
      <c r="B1003" s="2">
        <v>1002</v>
      </c>
      <c r="C1003" s="2">
        <f>'PR-RAS'!D1012</f>
        <v>0</v>
      </c>
      <c r="D1003" s="2">
        <f>'PR-RAS'!E1012</f>
        <v>0</v>
      </c>
      <c r="E1003" s="2">
        <v>0</v>
      </c>
      <c r="F1003" s="2">
        <v>0</v>
      </c>
      <c r="G1003" s="3">
        <f t="shared" si="34"/>
        <v>0</v>
      </c>
      <c r="H1003" s="3">
        <f t="shared" si="35"/>
        <v>0</v>
      </c>
      <c r="I1003" s="11">
        <v>0</v>
      </c>
      <c r="J1003" s="4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2.75" customHeight="1">
      <c r="A1004" s="10">
        <v>151</v>
      </c>
      <c r="B1004" s="2">
        <v>1003</v>
      </c>
      <c r="C1004" s="2">
        <f>'PR-RAS'!D1013</f>
        <v>0</v>
      </c>
      <c r="D1004" s="2">
        <f>'PR-RAS'!E1013</f>
        <v>0</v>
      </c>
      <c r="E1004" s="2">
        <v>0</v>
      </c>
      <c r="F1004" s="2">
        <v>0</v>
      </c>
      <c r="G1004" s="3">
        <f t="shared" si="34"/>
        <v>0</v>
      </c>
      <c r="H1004" s="3">
        <f t="shared" si="35"/>
        <v>0</v>
      </c>
      <c r="I1004" s="11">
        <v>0</v>
      </c>
      <c r="J1004" s="4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12.75" customHeight="1">
      <c r="A1005" s="10">
        <v>151</v>
      </c>
      <c r="B1005" s="2">
        <v>1004</v>
      </c>
      <c r="C1005" s="2">
        <f>'PR-RAS'!D1014</f>
        <v>0</v>
      </c>
      <c r="D1005" s="2">
        <f>'PR-RAS'!E1014</f>
        <v>0</v>
      </c>
      <c r="E1005" s="2">
        <v>0</v>
      </c>
      <c r="F1005" s="2">
        <v>0</v>
      </c>
      <c r="G1005" s="3">
        <f t="shared" si="34"/>
        <v>0</v>
      </c>
      <c r="H1005" s="3">
        <f t="shared" si="35"/>
        <v>0</v>
      </c>
      <c r="I1005" s="11">
        <v>0</v>
      </c>
      <c r="J1005" s="4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ht="12.75" customHeight="1">
      <c r="A1006" s="10">
        <v>151</v>
      </c>
      <c r="B1006" s="2">
        <v>1005</v>
      </c>
      <c r="C1006" s="2">
        <f>'PR-RAS'!D1015</f>
        <v>0</v>
      </c>
      <c r="D1006" s="2">
        <f>'PR-RAS'!E1015</f>
        <v>0</v>
      </c>
      <c r="E1006" s="2">
        <v>0</v>
      </c>
      <c r="F1006" s="2">
        <v>0</v>
      </c>
      <c r="G1006" s="3">
        <f t="shared" si="34"/>
        <v>0</v>
      </c>
      <c r="H1006" s="3">
        <f t="shared" si="35"/>
        <v>0</v>
      </c>
      <c r="I1006" s="11">
        <v>0</v>
      </c>
      <c r="J1006" s="4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 ht="12.75" customHeight="1">
      <c r="A1007" s="10">
        <v>151</v>
      </c>
      <c r="B1007" s="2">
        <v>1006</v>
      </c>
      <c r="C1007" s="2">
        <f>'PR-RAS'!D1016</f>
        <v>0</v>
      </c>
      <c r="D1007" s="2">
        <f>'PR-RAS'!E1016</f>
        <v>0</v>
      </c>
      <c r="E1007" s="2">
        <v>0</v>
      </c>
      <c r="F1007" s="2">
        <v>0</v>
      </c>
      <c r="G1007" s="3">
        <f t="shared" si="34"/>
        <v>0</v>
      </c>
      <c r="H1007" s="3">
        <f t="shared" si="35"/>
        <v>0</v>
      </c>
      <c r="I1007" s="11">
        <v>0</v>
      </c>
      <c r="J1007" s="4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spans="1:26" ht="12.75" customHeight="1">
      <c r="A1008" s="10">
        <v>151</v>
      </c>
      <c r="B1008" s="2">
        <v>1007</v>
      </c>
      <c r="C1008" s="2">
        <f>'PR-RAS'!D1017</f>
        <v>0</v>
      </c>
      <c r="D1008" s="2">
        <f>'PR-RAS'!E1017</f>
        <v>0</v>
      </c>
      <c r="E1008" s="2">
        <v>0</v>
      </c>
      <c r="F1008" s="2">
        <v>0</v>
      </c>
      <c r="G1008" s="3">
        <f t="shared" si="34"/>
        <v>0</v>
      </c>
      <c r="H1008" s="3">
        <f t="shared" si="35"/>
        <v>0</v>
      </c>
      <c r="I1008" s="11">
        <v>0</v>
      </c>
      <c r="J1008" s="4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spans="1:26" ht="12.75" customHeight="1">
      <c r="A1009" s="10">
        <v>151</v>
      </c>
      <c r="B1009" s="2">
        <v>1008</v>
      </c>
      <c r="C1009" s="2">
        <f>'PR-RAS'!D1018</f>
        <v>0</v>
      </c>
      <c r="D1009" s="2">
        <f>'PR-RAS'!E1018</f>
        <v>0</v>
      </c>
      <c r="E1009" s="2">
        <v>0</v>
      </c>
      <c r="F1009" s="2">
        <v>0</v>
      </c>
      <c r="G1009" s="3">
        <f t="shared" si="34"/>
        <v>0</v>
      </c>
      <c r="H1009" s="3">
        <f t="shared" si="35"/>
        <v>0</v>
      </c>
      <c r="I1009" s="11">
        <v>0</v>
      </c>
      <c r="J1009" s="4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spans="1:26" ht="12.75" customHeight="1">
      <c r="A1010" s="22">
        <v>151</v>
      </c>
      <c r="B1010" s="23">
        <v>1009</v>
      </c>
      <c r="C1010" s="23">
        <f>'PR-RAS'!D1019</f>
        <v>0</v>
      </c>
      <c r="D1010" s="23">
        <f>'PR-RAS'!E1019</f>
        <v>0</v>
      </c>
      <c r="E1010" s="23">
        <v>0</v>
      </c>
      <c r="F1010" s="23">
        <v>0</v>
      </c>
      <c r="G1010" s="24">
        <f t="shared" si="34"/>
        <v>0</v>
      </c>
      <c r="H1010" s="24">
        <f t="shared" si="35"/>
        <v>0</v>
      </c>
      <c r="I1010" s="25">
        <v>0</v>
      </c>
      <c r="J1010" s="4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spans="1:26" ht="12.75" customHeight="1">
      <c r="A1011" s="6">
        <v>152</v>
      </c>
      <c r="B1011" s="7">
        <v>1</v>
      </c>
      <c r="C1011" s="7" t="e">
        <f>#REF!</f>
        <v>#REF!</v>
      </c>
      <c r="D1011" s="7" t="e">
        <f>#REF!</f>
        <v>#REF!</v>
      </c>
      <c r="E1011" s="7">
        <v>0</v>
      </c>
      <c r="F1011" s="7">
        <v>0</v>
      </c>
      <c r="G1011" s="8" t="e">
        <f t="shared" ref="G1011:G1305" si="38">B1011/1000*C1011+B1011/500*D1011</f>
        <v>#REF!</v>
      </c>
      <c r="H1011" s="8" t="e">
        <f t="shared" si="35"/>
        <v>#REF!</v>
      </c>
      <c r="I1011" s="9"/>
      <c r="J1011" s="4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 spans="1:26" ht="12.75" customHeight="1">
      <c r="A1012" s="10">
        <v>152</v>
      </c>
      <c r="B1012" s="2">
        <v>2</v>
      </c>
      <c r="C1012" s="2" t="e">
        <f>#REF!</f>
        <v>#REF!</v>
      </c>
      <c r="D1012" s="2" t="e">
        <f>#REF!</f>
        <v>#REF!</v>
      </c>
      <c r="E1012" s="2">
        <v>0</v>
      </c>
      <c r="F1012" s="2">
        <v>0</v>
      </c>
      <c r="G1012" s="3" t="e">
        <f t="shared" si="38"/>
        <v>#REF!</v>
      </c>
      <c r="H1012" s="3" t="e">
        <f t="shared" si="35"/>
        <v>#REF!</v>
      </c>
      <c r="I1012" s="11"/>
      <c r="J1012" s="4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 spans="1:26" ht="12.75" customHeight="1">
      <c r="A1013" s="10">
        <v>152</v>
      </c>
      <c r="B1013" s="2">
        <v>3</v>
      </c>
      <c r="C1013" s="2" t="e">
        <f>#REF!</f>
        <v>#REF!</v>
      </c>
      <c r="D1013" s="2" t="e">
        <f>#REF!</f>
        <v>#REF!</v>
      </c>
      <c r="E1013" s="2">
        <v>0</v>
      </c>
      <c r="F1013" s="2">
        <v>0</v>
      </c>
      <c r="G1013" s="3" t="e">
        <f t="shared" si="38"/>
        <v>#REF!</v>
      </c>
      <c r="H1013" s="3" t="e">
        <f t="shared" si="35"/>
        <v>#REF!</v>
      </c>
      <c r="I1013" s="11"/>
      <c r="J1013" s="4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  <row r="1014" spans="1:26" ht="12.75" customHeight="1">
      <c r="A1014" s="10">
        <v>152</v>
      </c>
      <c r="B1014" s="2">
        <v>4</v>
      </c>
      <c r="C1014" s="2" t="e">
        <f>#REF!</f>
        <v>#REF!</v>
      </c>
      <c r="D1014" s="2" t="e">
        <f>#REF!</f>
        <v>#REF!</v>
      </c>
      <c r="E1014" s="2">
        <v>0</v>
      </c>
      <c r="F1014" s="2">
        <v>0</v>
      </c>
      <c r="G1014" s="3" t="e">
        <f t="shared" si="38"/>
        <v>#REF!</v>
      </c>
      <c r="H1014" s="3" t="e">
        <f t="shared" si="35"/>
        <v>#REF!</v>
      </c>
      <c r="I1014" s="11"/>
      <c r="J1014" s="4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</row>
    <row r="1015" spans="1:26" ht="12.75" customHeight="1">
      <c r="A1015" s="10">
        <v>152</v>
      </c>
      <c r="B1015" s="2">
        <v>5</v>
      </c>
      <c r="C1015" s="2" t="e">
        <f>#REF!</f>
        <v>#REF!</v>
      </c>
      <c r="D1015" s="2" t="e">
        <f>#REF!</f>
        <v>#REF!</v>
      </c>
      <c r="E1015" s="2">
        <v>0</v>
      </c>
      <c r="F1015" s="2">
        <v>0</v>
      </c>
      <c r="G1015" s="3" t="e">
        <f t="shared" si="38"/>
        <v>#REF!</v>
      </c>
      <c r="H1015" s="3" t="e">
        <f t="shared" si="35"/>
        <v>#REF!</v>
      </c>
      <c r="I1015" s="11"/>
      <c r="J1015" s="4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</row>
    <row r="1016" spans="1:26" ht="12.75" customHeight="1">
      <c r="A1016" s="10">
        <v>152</v>
      </c>
      <c r="B1016" s="2">
        <v>6</v>
      </c>
      <c r="C1016" s="2" t="e">
        <f>#REF!</f>
        <v>#REF!</v>
      </c>
      <c r="D1016" s="2" t="e">
        <f>#REF!</f>
        <v>#REF!</v>
      </c>
      <c r="E1016" s="2">
        <v>0</v>
      </c>
      <c r="F1016" s="2">
        <v>0</v>
      </c>
      <c r="G1016" s="3" t="e">
        <f t="shared" si="38"/>
        <v>#REF!</v>
      </c>
      <c r="H1016" s="3" t="e">
        <f t="shared" si="35"/>
        <v>#REF!</v>
      </c>
      <c r="I1016" s="11"/>
      <c r="J1016" s="4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</row>
    <row r="1017" spans="1:26" ht="12.75" customHeight="1">
      <c r="A1017" s="10">
        <v>152</v>
      </c>
      <c r="B1017" s="2">
        <v>7</v>
      </c>
      <c r="C1017" s="2" t="e">
        <f>#REF!</f>
        <v>#REF!</v>
      </c>
      <c r="D1017" s="2" t="e">
        <f>#REF!</f>
        <v>#REF!</v>
      </c>
      <c r="E1017" s="2">
        <v>0</v>
      </c>
      <c r="F1017" s="2">
        <v>0</v>
      </c>
      <c r="G1017" s="3" t="e">
        <f t="shared" si="38"/>
        <v>#REF!</v>
      </c>
      <c r="H1017" s="3" t="e">
        <f t="shared" si="35"/>
        <v>#REF!</v>
      </c>
      <c r="I1017" s="11"/>
      <c r="J1017" s="4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</row>
    <row r="1018" spans="1:26" ht="12.75" customHeight="1">
      <c r="A1018" s="10">
        <v>152</v>
      </c>
      <c r="B1018" s="2">
        <v>8</v>
      </c>
      <c r="C1018" s="2" t="e">
        <f>#REF!</f>
        <v>#REF!</v>
      </c>
      <c r="D1018" s="2" t="e">
        <f>#REF!</f>
        <v>#REF!</v>
      </c>
      <c r="E1018" s="2">
        <v>0</v>
      </c>
      <c r="F1018" s="2">
        <v>0</v>
      </c>
      <c r="G1018" s="3" t="e">
        <f t="shared" si="38"/>
        <v>#REF!</v>
      </c>
      <c r="H1018" s="3" t="e">
        <f t="shared" si="35"/>
        <v>#REF!</v>
      </c>
      <c r="I1018" s="11"/>
      <c r="J1018" s="4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</row>
    <row r="1019" spans="1:26" ht="12.75" customHeight="1">
      <c r="A1019" s="10">
        <v>152</v>
      </c>
      <c r="B1019" s="2">
        <v>9</v>
      </c>
      <c r="C1019" s="2" t="e">
        <f>#REF!</f>
        <v>#REF!</v>
      </c>
      <c r="D1019" s="2" t="e">
        <f>#REF!</f>
        <v>#REF!</v>
      </c>
      <c r="E1019" s="2">
        <v>0</v>
      </c>
      <c r="F1019" s="2">
        <v>0</v>
      </c>
      <c r="G1019" s="3" t="e">
        <f t="shared" si="38"/>
        <v>#REF!</v>
      </c>
      <c r="H1019" s="3" t="e">
        <f t="shared" si="35"/>
        <v>#REF!</v>
      </c>
      <c r="I1019" s="11"/>
      <c r="J1019" s="4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</row>
    <row r="1020" spans="1:26" ht="12.75" customHeight="1">
      <c r="A1020" s="10">
        <v>152</v>
      </c>
      <c r="B1020" s="2">
        <v>10</v>
      </c>
      <c r="C1020" s="2" t="e">
        <f>#REF!</f>
        <v>#REF!</v>
      </c>
      <c r="D1020" s="2" t="e">
        <f>#REF!</f>
        <v>#REF!</v>
      </c>
      <c r="E1020" s="2">
        <v>0</v>
      </c>
      <c r="F1020" s="2">
        <v>0</v>
      </c>
      <c r="G1020" s="3" t="e">
        <f t="shared" si="38"/>
        <v>#REF!</v>
      </c>
      <c r="H1020" s="3" t="e">
        <f t="shared" si="35"/>
        <v>#REF!</v>
      </c>
      <c r="I1020" s="11"/>
      <c r="J1020" s="4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</row>
    <row r="1021" spans="1:26" ht="12.75" customHeight="1">
      <c r="A1021" s="10">
        <v>152</v>
      </c>
      <c r="B1021" s="2">
        <v>11</v>
      </c>
      <c r="C1021" s="2" t="e">
        <f>#REF!</f>
        <v>#REF!</v>
      </c>
      <c r="D1021" s="2" t="e">
        <f>#REF!</f>
        <v>#REF!</v>
      </c>
      <c r="E1021" s="2">
        <v>0</v>
      </c>
      <c r="F1021" s="2">
        <v>0</v>
      </c>
      <c r="G1021" s="3" t="e">
        <f t="shared" si="38"/>
        <v>#REF!</v>
      </c>
      <c r="H1021" s="3" t="e">
        <f t="shared" si="35"/>
        <v>#REF!</v>
      </c>
      <c r="I1021" s="11"/>
      <c r="J1021" s="4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</row>
    <row r="1022" spans="1:26" ht="12.75" customHeight="1">
      <c r="A1022" s="10">
        <v>152</v>
      </c>
      <c r="B1022" s="2">
        <v>12</v>
      </c>
      <c r="C1022" s="2" t="e">
        <f>#REF!</f>
        <v>#REF!</v>
      </c>
      <c r="D1022" s="2" t="e">
        <f>#REF!</f>
        <v>#REF!</v>
      </c>
      <c r="E1022" s="2">
        <v>0</v>
      </c>
      <c r="F1022" s="2">
        <v>0</v>
      </c>
      <c r="G1022" s="3" t="e">
        <f t="shared" si="38"/>
        <v>#REF!</v>
      </c>
      <c r="H1022" s="3" t="e">
        <f t="shared" si="35"/>
        <v>#REF!</v>
      </c>
      <c r="I1022" s="11"/>
      <c r="J1022" s="4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</row>
    <row r="1023" spans="1:26" ht="12.75" customHeight="1">
      <c r="A1023" s="10">
        <v>152</v>
      </c>
      <c r="B1023" s="2">
        <v>13</v>
      </c>
      <c r="C1023" s="2" t="e">
        <f>#REF!</f>
        <v>#REF!</v>
      </c>
      <c r="D1023" s="2" t="e">
        <f>#REF!</f>
        <v>#REF!</v>
      </c>
      <c r="E1023" s="2">
        <v>0</v>
      </c>
      <c r="F1023" s="2">
        <v>0</v>
      </c>
      <c r="G1023" s="3" t="e">
        <f t="shared" si="38"/>
        <v>#REF!</v>
      </c>
      <c r="H1023" s="3" t="e">
        <f t="shared" si="35"/>
        <v>#REF!</v>
      </c>
      <c r="I1023" s="11"/>
      <c r="J1023" s="4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</row>
    <row r="1024" spans="1:26" ht="12.75" customHeight="1">
      <c r="A1024" s="10">
        <v>152</v>
      </c>
      <c r="B1024" s="2">
        <v>14</v>
      </c>
      <c r="C1024" s="2" t="e">
        <f>#REF!</f>
        <v>#REF!</v>
      </c>
      <c r="D1024" s="2" t="e">
        <f>#REF!</f>
        <v>#REF!</v>
      </c>
      <c r="E1024" s="2">
        <v>0</v>
      </c>
      <c r="F1024" s="2">
        <v>0</v>
      </c>
      <c r="G1024" s="3" t="e">
        <f t="shared" si="38"/>
        <v>#REF!</v>
      </c>
      <c r="H1024" s="3" t="e">
        <f t="shared" si="35"/>
        <v>#REF!</v>
      </c>
      <c r="I1024" s="11"/>
      <c r="J1024" s="4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</row>
    <row r="1025" spans="1:26" ht="12.75" customHeight="1">
      <c r="A1025" s="10">
        <v>152</v>
      </c>
      <c r="B1025" s="2">
        <v>15</v>
      </c>
      <c r="C1025" s="2" t="e">
        <f>#REF!</f>
        <v>#REF!</v>
      </c>
      <c r="D1025" s="2" t="e">
        <f>#REF!</f>
        <v>#REF!</v>
      </c>
      <c r="E1025" s="2">
        <v>0</v>
      </c>
      <c r="F1025" s="2">
        <v>0</v>
      </c>
      <c r="G1025" s="3" t="e">
        <f t="shared" si="38"/>
        <v>#REF!</v>
      </c>
      <c r="H1025" s="3" t="e">
        <f t="shared" si="35"/>
        <v>#REF!</v>
      </c>
      <c r="I1025" s="11"/>
      <c r="J1025" s="4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</row>
    <row r="1026" spans="1:26" ht="12.75" customHeight="1">
      <c r="A1026" s="10">
        <v>152</v>
      </c>
      <c r="B1026" s="2">
        <v>16</v>
      </c>
      <c r="C1026" s="2" t="e">
        <f>#REF!</f>
        <v>#REF!</v>
      </c>
      <c r="D1026" s="2" t="e">
        <f>#REF!</f>
        <v>#REF!</v>
      </c>
      <c r="E1026" s="2">
        <v>0</v>
      </c>
      <c r="F1026" s="2">
        <v>0</v>
      </c>
      <c r="G1026" s="3" t="e">
        <f t="shared" si="38"/>
        <v>#REF!</v>
      </c>
      <c r="H1026" s="3" t="e">
        <f t="shared" si="35"/>
        <v>#REF!</v>
      </c>
      <c r="I1026" s="11"/>
      <c r="J1026" s="4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</row>
    <row r="1027" spans="1:26" ht="12.75" customHeight="1">
      <c r="A1027" s="10">
        <v>152</v>
      </c>
      <c r="B1027" s="2">
        <v>17</v>
      </c>
      <c r="C1027" s="2" t="e">
        <f>#REF!</f>
        <v>#REF!</v>
      </c>
      <c r="D1027" s="2" t="e">
        <f>#REF!</f>
        <v>#REF!</v>
      </c>
      <c r="E1027" s="2">
        <v>0</v>
      </c>
      <c r="F1027" s="2">
        <v>0</v>
      </c>
      <c r="G1027" s="3" t="e">
        <f t="shared" si="38"/>
        <v>#REF!</v>
      </c>
      <c r="H1027" s="3" t="e">
        <f t="shared" si="35"/>
        <v>#REF!</v>
      </c>
      <c r="I1027" s="11"/>
      <c r="J1027" s="4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</row>
    <row r="1028" spans="1:26" ht="12.75" customHeight="1">
      <c r="A1028" s="10">
        <v>152</v>
      </c>
      <c r="B1028" s="2">
        <v>18</v>
      </c>
      <c r="C1028" s="2" t="e">
        <f>#REF!</f>
        <v>#REF!</v>
      </c>
      <c r="D1028" s="2" t="e">
        <f>#REF!</f>
        <v>#REF!</v>
      </c>
      <c r="E1028" s="2">
        <v>0</v>
      </c>
      <c r="F1028" s="2">
        <v>0</v>
      </c>
      <c r="G1028" s="3" t="e">
        <f t="shared" si="38"/>
        <v>#REF!</v>
      </c>
      <c r="H1028" s="3" t="e">
        <f t="shared" si="35"/>
        <v>#REF!</v>
      </c>
      <c r="I1028" s="11"/>
      <c r="J1028" s="4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</row>
    <row r="1029" spans="1:26" ht="12.75" customHeight="1">
      <c r="A1029" s="10">
        <v>152</v>
      </c>
      <c r="B1029" s="2">
        <v>19</v>
      </c>
      <c r="C1029" s="2" t="e">
        <f>#REF!</f>
        <v>#REF!</v>
      </c>
      <c r="D1029" s="2" t="e">
        <f>#REF!</f>
        <v>#REF!</v>
      </c>
      <c r="E1029" s="2">
        <v>0</v>
      </c>
      <c r="F1029" s="2">
        <v>0</v>
      </c>
      <c r="G1029" s="3" t="e">
        <f t="shared" si="38"/>
        <v>#REF!</v>
      </c>
      <c r="H1029" s="3" t="e">
        <f t="shared" si="35"/>
        <v>#REF!</v>
      </c>
      <c r="I1029" s="11"/>
      <c r="J1029" s="4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</row>
    <row r="1030" spans="1:26" ht="12.75" customHeight="1">
      <c r="A1030" s="10">
        <v>152</v>
      </c>
      <c r="B1030" s="2">
        <v>20</v>
      </c>
      <c r="C1030" s="2" t="e">
        <f>#REF!</f>
        <v>#REF!</v>
      </c>
      <c r="D1030" s="2" t="e">
        <f>#REF!</f>
        <v>#REF!</v>
      </c>
      <c r="E1030" s="2">
        <v>0</v>
      </c>
      <c r="F1030" s="2">
        <v>0</v>
      </c>
      <c r="G1030" s="3" t="e">
        <f t="shared" si="38"/>
        <v>#REF!</v>
      </c>
      <c r="H1030" s="3" t="e">
        <f t="shared" si="35"/>
        <v>#REF!</v>
      </c>
      <c r="I1030" s="11"/>
      <c r="J1030" s="4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</row>
    <row r="1031" spans="1:26" ht="12.75" customHeight="1">
      <c r="A1031" s="10">
        <v>152</v>
      </c>
      <c r="B1031" s="2">
        <v>21</v>
      </c>
      <c r="C1031" s="2" t="e">
        <f>#REF!</f>
        <v>#REF!</v>
      </c>
      <c r="D1031" s="2" t="e">
        <f>#REF!</f>
        <v>#REF!</v>
      </c>
      <c r="E1031" s="2">
        <v>0</v>
      </c>
      <c r="F1031" s="2">
        <v>0</v>
      </c>
      <c r="G1031" s="3" t="e">
        <f t="shared" si="38"/>
        <v>#REF!</v>
      </c>
      <c r="H1031" s="3" t="e">
        <f t="shared" si="35"/>
        <v>#REF!</v>
      </c>
      <c r="I1031" s="11"/>
      <c r="J1031" s="4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</row>
    <row r="1032" spans="1:26" ht="12.75" customHeight="1">
      <c r="A1032" s="10">
        <v>152</v>
      </c>
      <c r="B1032" s="2">
        <v>22</v>
      </c>
      <c r="C1032" s="2" t="e">
        <f>#REF!</f>
        <v>#REF!</v>
      </c>
      <c r="D1032" s="2" t="e">
        <f>#REF!</f>
        <v>#REF!</v>
      </c>
      <c r="E1032" s="2">
        <v>0</v>
      </c>
      <c r="F1032" s="2">
        <v>0</v>
      </c>
      <c r="G1032" s="3" t="e">
        <f t="shared" si="38"/>
        <v>#REF!</v>
      </c>
      <c r="H1032" s="3" t="e">
        <f t="shared" si="35"/>
        <v>#REF!</v>
      </c>
      <c r="I1032" s="11"/>
      <c r="J1032" s="4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</row>
    <row r="1033" spans="1:26" ht="12.75" customHeight="1">
      <c r="A1033" s="10">
        <v>152</v>
      </c>
      <c r="B1033" s="2">
        <v>23</v>
      </c>
      <c r="C1033" s="2" t="e">
        <f>#REF!</f>
        <v>#REF!</v>
      </c>
      <c r="D1033" s="2" t="e">
        <f>#REF!</f>
        <v>#REF!</v>
      </c>
      <c r="E1033" s="2">
        <v>0</v>
      </c>
      <c r="F1033" s="2">
        <v>0</v>
      </c>
      <c r="G1033" s="3" t="e">
        <f t="shared" si="38"/>
        <v>#REF!</v>
      </c>
      <c r="H1033" s="3" t="e">
        <f t="shared" si="35"/>
        <v>#REF!</v>
      </c>
      <c r="I1033" s="11"/>
      <c r="J1033" s="4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</row>
    <row r="1034" spans="1:26" ht="12.75" customHeight="1">
      <c r="A1034" s="10">
        <v>152</v>
      </c>
      <c r="B1034" s="2">
        <v>24</v>
      </c>
      <c r="C1034" s="2" t="e">
        <f>#REF!</f>
        <v>#REF!</v>
      </c>
      <c r="D1034" s="2" t="e">
        <f>#REF!</f>
        <v>#REF!</v>
      </c>
      <c r="E1034" s="2">
        <v>0</v>
      </c>
      <c r="F1034" s="2">
        <v>0</v>
      </c>
      <c r="G1034" s="3" t="e">
        <f t="shared" si="38"/>
        <v>#REF!</v>
      </c>
      <c r="H1034" s="3" t="e">
        <f t="shared" si="35"/>
        <v>#REF!</v>
      </c>
      <c r="I1034" s="11"/>
      <c r="J1034" s="4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</row>
    <row r="1035" spans="1:26" ht="12.75" customHeight="1">
      <c r="A1035" s="10">
        <v>152</v>
      </c>
      <c r="B1035" s="2">
        <v>25</v>
      </c>
      <c r="C1035" s="2" t="e">
        <f>#REF!</f>
        <v>#REF!</v>
      </c>
      <c r="D1035" s="2" t="e">
        <f>#REF!</f>
        <v>#REF!</v>
      </c>
      <c r="E1035" s="2">
        <v>0</v>
      </c>
      <c r="F1035" s="2">
        <v>0</v>
      </c>
      <c r="G1035" s="3" t="e">
        <f t="shared" si="38"/>
        <v>#REF!</v>
      </c>
      <c r="H1035" s="3" t="e">
        <f t="shared" si="35"/>
        <v>#REF!</v>
      </c>
      <c r="I1035" s="11"/>
      <c r="J1035" s="4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</row>
    <row r="1036" spans="1:26" ht="12.75" customHeight="1">
      <c r="A1036" s="10">
        <v>152</v>
      </c>
      <c r="B1036" s="2">
        <v>26</v>
      </c>
      <c r="C1036" s="2" t="e">
        <f>#REF!</f>
        <v>#REF!</v>
      </c>
      <c r="D1036" s="2" t="e">
        <f>#REF!</f>
        <v>#REF!</v>
      </c>
      <c r="E1036" s="2">
        <v>0</v>
      </c>
      <c r="F1036" s="2">
        <v>0</v>
      </c>
      <c r="G1036" s="3" t="e">
        <f t="shared" si="38"/>
        <v>#REF!</v>
      </c>
      <c r="H1036" s="3" t="e">
        <f t="shared" si="35"/>
        <v>#REF!</v>
      </c>
      <c r="I1036" s="11"/>
      <c r="J1036" s="4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</row>
    <row r="1037" spans="1:26" ht="12.75" customHeight="1">
      <c r="A1037" s="10">
        <v>152</v>
      </c>
      <c r="B1037" s="2">
        <v>27</v>
      </c>
      <c r="C1037" s="2" t="e">
        <f>#REF!</f>
        <v>#REF!</v>
      </c>
      <c r="D1037" s="2" t="e">
        <f>#REF!</f>
        <v>#REF!</v>
      </c>
      <c r="E1037" s="2">
        <v>0</v>
      </c>
      <c r="F1037" s="2">
        <v>0</v>
      </c>
      <c r="G1037" s="3" t="e">
        <f t="shared" si="38"/>
        <v>#REF!</v>
      </c>
      <c r="H1037" s="3" t="e">
        <f t="shared" si="35"/>
        <v>#REF!</v>
      </c>
      <c r="I1037" s="11"/>
      <c r="J1037" s="4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</row>
    <row r="1038" spans="1:26" ht="12.75" customHeight="1">
      <c r="A1038" s="10">
        <v>152</v>
      </c>
      <c r="B1038" s="2">
        <v>28</v>
      </c>
      <c r="C1038" s="2" t="e">
        <f>#REF!</f>
        <v>#REF!</v>
      </c>
      <c r="D1038" s="2" t="e">
        <f>#REF!</f>
        <v>#REF!</v>
      </c>
      <c r="E1038" s="2">
        <v>0</v>
      </c>
      <c r="F1038" s="2">
        <v>0</v>
      </c>
      <c r="G1038" s="3" t="e">
        <f t="shared" si="38"/>
        <v>#REF!</v>
      </c>
      <c r="H1038" s="3" t="e">
        <f t="shared" si="35"/>
        <v>#REF!</v>
      </c>
      <c r="I1038" s="11"/>
      <c r="J1038" s="4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</row>
    <row r="1039" spans="1:26" ht="12.75" customHeight="1">
      <c r="A1039" s="10">
        <v>152</v>
      </c>
      <c r="B1039" s="2">
        <v>29</v>
      </c>
      <c r="C1039" s="2" t="e">
        <f>#REF!</f>
        <v>#REF!</v>
      </c>
      <c r="D1039" s="2" t="e">
        <f>#REF!</f>
        <v>#REF!</v>
      </c>
      <c r="E1039" s="2">
        <v>0</v>
      </c>
      <c r="F1039" s="2">
        <v>0</v>
      </c>
      <c r="G1039" s="3" t="e">
        <f t="shared" si="38"/>
        <v>#REF!</v>
      </c>
      <c r="H1039" s="3" t="e">
        <f t="shared" si="35"/>
        <v>#REF!</v>
      </c>
      <c r="I1039" s="11"/>
      <c r="J1039" s="4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</row>
    <row r="1040" spans="1:26" ht="12.75" customHeight="1">
      <c r="A1040" s="10">
        <v>152</v>
      </c>
      <c r="B1040" s="2">
        <v>30</v>
      </c>
      <c r="C1040" s="2" t="e">
        <f>#REF!</f>
        <v>#REF!</v>
      </c>
      <c r="D1040" s="2" t="e">
        <f>#REF!</f>
        <v>#REF!</v>
      </c>
      <c r="E1040" s="2">
        <v>0</v>
      </c>
      <c r="F1040" s="2">
        <v>0</v>
      </c>
      <c r="G1040" s="3" t="e">
        <f t="shared" si="38"/>
        <v>#REF!</v>
      </c>
      <c r="H1040" s="3" t="e">
        <f t="shared" si="35"/>
        <v>#REF!</v>
      </c>
      <c r="I1040" s="11"/>
      <c r="J1040" s="4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</row>
    <row r="1041" spans="1:26" ht="12.75" customHeight="1">
      <c r="A1041" s="10">
        <v>152</v>
      </c>
      <c r="B1041" s="2">
        <v>31</v>
      </c>
      <c r="C1041" s="2" t="e">
        <f>#REF!</f>
        <v>#REF!</v>
      </c>
      <c r="D1041" s="2" t="e">
        <f>#REF!</f>
        <v>#REF!</v>
      </c>
      <c r="E1041" s="2">
        <v>0</v>
      </c>
      <c r="F1041" s="2">
        <v>0</v>
      </c>
      <c r="G1041" s="3" t="e">
        <f t="shared" si="38"/>
        <v>#REF!</v>
      </c>
      <c r="H1041" s="3" t="e">
        <f t="shared" si="35"/>
        <v>#REF!</v>
      </c>
      <c r="I1041" s="11"/>
      <c r="J1041" s="4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</row>
    <row r="1042" spans="1:26" ht="12.75" customHeight="1">
      <c r="A1042" s="10">
        <v>152</v>
      </c>
      <c r="B1042" s="2">
        <v>32</v>
      </c>
      <c r="C1042" s="2" t="e">
        <f>#REF!</f>
        <v>#REF!</v>
      </c>
      <c r="D1042" s="2" t="e">
        <f>#REF!</f>
        <v>#REF!</v>
      </c>
      <c r="E1042" s="2">
        <v>0</v>
      </c>
      <c r="F1042" s="2">
        <v>0</v>
      </c>
      <c r="G1042" s="3" t="e">
        <f t="shared" si="38"/>
        <v>#REF!</v>
      </c>
      <c r="H1042" s="3" t="e">
        <f t="shared" si="35"/>
        <v>#REF!</v>
      </c>
      <c r="I1042" s="11"/>
      <c r="J1042" s="4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</row>
    <row r="1043" spans="1:26" ht="12.75" customHeight="1">
      <c r="A1043" s="10">
        <v>152</v>
      </c>
      <c r="B1043" s="2">
        <v>33</v>
      </c>
      <c r="C1043" s="2" t="e">
        <f>#REF!</f>
        <v>#REF!</v>
      </c>
      <c r="D1043" s="2" t="e">
        <f>#REF!</f>
        <v>#REF!</v>
      </c>
      <c r="E1043" s="2">
        <v>0</v>
      </c>
      <c r="F1043" s="2">
        <v>0</v>
      </c>
      <c r="G1043" s="3" t="e">
        <f t="shared" si="38"/>
        <v>#REF!</v>
      </c>
      <c r="H1043" s="3" t="e">
        <f t="shared" si="35"/>
        <v>#REF!</v>
      </c>
      <c r="I1043" s="11"/>
      <c r="J1043" s="4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</row>
    <row r="1044" spans="1:26" ht="12.75" customHeight="1">
      <c r="A1044" s="10">
        <v>152</v>
      </c>
      <c r="B1044" s="2">
        <v>34</v>
      </c>
      <c r="C1044" s="2" t="e">
        <f>#REF!</f>
        <v>#REF!</v>
      </c>
      <c r="D1044" s="2" t="e">
        <f>#REF!</f>
        <v>#REF!</v>
      </c>
      <c r="E1044" s="2">
        <v>0</v>
      </c>
      <c r="F1044" s="2">
        <v>0</v>
      </c>
      <c r="G1044" s="3" t="e">
        <f t="shared" si="38"/>
        <v>#REF!</v>
      </c>
      <c r="H1044" s="3" t="e">
        <f t="shared" si="35"/>
        <v>#REF!</v>
      </c>
      <c r="I1044" s="11"/>
      <c r="J1044" s="4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</row>
    <row r="1045" spans="1:26" ht="12.75" customHeight="1">
      <c r="A1045" s="10">
        <v>152</v>
      </c>
      <c r="B1045" s="2">
        <v>35</v>
      </c>
      <c r="C1045" s="2" t="e">
        <f>#REF!</f>
        <v>#REF!</v>
      </c>
      <c r="D1045" s="2" t="e">
        <f>#REF!</f>
        <v>#REF!</v>
      </c>
      <c r="E1045" s="2">
        <v>0</v>
      </c>
      <c r="F1045" s="2">
        <v>0</v>
      </c>
      <c r="G1045" s="3" t="e">
        <f t="shared" si="38"/>
        <v>#REF!</v>
      </c>
      <c r="H1045" s="3" t="e">
        <f t="shared" si="35"/>
        <v>#REF!</v>
      </c>
      <c r="I1045" s="11"/>
      <c r="J1045" s="4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5"/>
    </row>
    <row r="1046" spans="1:26" ht="12.75" customHeight="1">
      <c r="A1046" s="10">
        <v>152</v>
      </c>
      <c r="B1046" s="2">
        <v>36</v>
      </c>
      <c r="C1046" s="2" t="e">
        <f>#REF!</f>
        <v>#REF!</v>
      </c>
      <c r="D1046" s="2" t="e">
        <f>#REF!</f>
        <v>#REF!</v>
      </c>
      <c r="E1046" s="2">
        <v>0</v>
      </c>
      <c r="F1046" s="2">
        <v>0</v>
      </c>
      <c r="G1046" s="3" t="e">
        <f t="shared" si="38"/>
        <v>#REF!</v>
      </c>
      <c r="H1046" s="3" t="e">
        <f t="shared" si="35"/>
        <v>#REF!</v>
      </c>
      <c r="I1046" s="11"/>
      <c r="J1046" s="4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5"/>
    </row>
    <row r="1047" spans="1:26" ht="12.75" customHeight="1">
      <c r="A1047" s="10">
        <v>152</v>
      </c>
      <c r="B1047" s="2">
        <v>37</v>
      </c>
      <c r="C1047" s="2" t="e">
        <f>#REF!</f>
        <v>#REF!</v>
      </c>
      <c r="D1047" s="2" t="e">
        <f>#REF!</f>
        <v>#REF!</v>
      </c>
      <c r="E1047" s="2">
        <v>0</v>
      </c>
      <c r="F1047" s="2">
        <v>0</v>
      </c>
      <c r="G1047" s="3" t="e">
        <f t="shared" si="38"/>
        <v>#REF!</v>
      </c>
      <c r="H1047" s="3" t="e">
        <f t="shared" si="35"/>
        <v>#REF!</v>
      </c>
      <c r="I1047" s="11"/>
      <c r="J1047" s="4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5"/>
    </row>
    <row r="1048" spans="1:26" ht="12.75" customHeight="1">
      <c r="A1048" s="10">
        <v>152</v>
      </c>
      <c r="B1048" s="2">
        <v>38</v>
      </c>
      <c r="C1048" s="2" t="e">
        <f>#REF!</f>
        <v>#REF!</v>
      </c>
      <c r="D1048" s="2" t="e">
        <f>#REF!</f>
        <v>#REF!</v>
      </c>
      <c r="E1048" s="2">
        <v>0</v>
      </c>
      <c r="F1048" s="2">
        <v>0</v>
      </c>
      <c r="G1048" s="3" t="e">
        <f t="shared" si="38"/>
        <v>#REF!</v>
      </c>
      <c r="H1048" s="3" t="e">
        <f t="shared" si="35"/>
        <v>#REF!</v>
      </c>
      <c r="I1048" s="11"/>
      <c r="J1048" s="4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5"/>
    </row>
    <row r="1049" spans="1:26" ht="12.75" customHeight="1">
      <c r="A1049" s="10">
        <v>152</v>
      </c>
      <c r="B1049" s="2">
        <v>39</v>
      </c>
      <c r="C1049" s="2" t="e">
        <f>#REF!</f>
        <v>#REF!</v>
      </c>
      <c r="D1049" s="2" t="e">
        <f>#REF!</f>
        <v>#REF!</v>
      </c>
      <c r="E1049" s="2">
        <v>0</v>
      </c>
      <c r="F1049" s="2">
        <v>0</v>
      </c>
      <c r="G1049" s="3" t="e">
        <f t="shared" si="38"/>
        <v>#REF!</v>
      </c>
      <c r="H1049" s="3" t="e">
        <f t="shared" si="35"/>
        <v>#REF!</v>
      </c>
      <c r="I1049" s="11"/>
      <c r="J1049" s="4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5"/>
    </row>
    <row r="1050" spans="1:26" ht="12.75" customHeight="1">
      <c r="A1050" s="10">
        <v>152</v>
      </c>
      <c r="B1050" s="2">
        <v>40</v>
      </c>
      <c r="C1050" s="2" t="e">
        <f>#REF!</f>
        <v>#REF!</v>
      </c>
      <c r="D1050" s="2" t="e">
        <f>#REF!</f>
        <v>#REF!</v>
      </c>
      <c r="E1050" s="2">
        <v>0</v>
      </c>
      <c r="F1050" s="2">
        <v>0</v>
      </c>
      <c r="G1050" s="3" t="e">
        <f t="shared" si="38"/>
        <v>#REF!</v>
      </c>
      <c r="H1050" s="3" t="e">
        <f t="shared" si="35"/>
        <v>#REF!</v>
      </c>
      <c r="I1050" s="11"/>
      <c r="J1050" s="4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/>
    </row>
    <row r="1051" spans="1:26" ht="12.75" customHeight="1">
      <c r="A1051" s="10">
        <v>152</v>
      </c>
      <c r="B1051" s="2">
        <v>41</v>
      </c>
      <c r="C1051" s="2" t="e">
        <f>#REF!</f>
        <v>#REF!</v>
      </c>
      <c r="D1051" s="2" t="e">
        <f>#REF!</f>
        <v>#REF!</v>
      </c>
      <c r="E1051" s="2">
        <v>0</v>
      </c>
      <c r="F1051" s="2">
        <v>0</v>
      </c>
      <c r="G1051" s="3" t="e">
        <f t="shared" si="38"/>
        <v>#REF!</v>
      </c>
      <c r="H1051" s="3" t="e">
        <f t="shared" si="35"/>
        <v>#REF!</v>
      </c>
      <c r="I1051" s="11"/>
      <c r="J1051" s="4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5"/>
    </row>
    <row r="1052" spans="1:26" ht="12.75" customHeight="1">
      <c r="A1052" s="10">
        <v>152</v>
      </c>
      <c r="B1052" s="2">
        <v>42</v>
      </c>
      <c r="C1052" s="2" t="e">
        <f>#REF!</f>
        <v>#REF!</v>
      </c>
      <c r="D1052" s="2" t="e">
        <f>#REF!</f>
        <v>#REF!</v>
      </c>
      <c r="E1052" s="2">
        <v>0</v>
      </c>
      <c r="F1052" s="2">
        <v>0</v>
      </c>
      <c r="G1052" s="3" t="e">
        <f t="shared" si="38"/>
        <v>#REF!</v>
      </c>
      <c r="H1052" s="3" t="e">
        <f t="shared" si="35"/>
        <v>#REF!</v>
      </c>
      <c r="I1052" s="11"/>
      <c r="J1052" s="4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5"/>
    </row>
    <row r="1053" spans="1:26" ht="12.75" customHeight="1">
      <c r="A1053" s="10">
        <v>152</v>
      </c>
      <c r="B1053" s="2">
        <v>43</v>
      </c>
      <c r="C1053" s="2" t="e">
        <f>#REF!</f>
        <v>#REF!</v>
      </c>
      <c r="D1053" s="2" t="e">
        <f>#REF!</f>
        <v>#REF!</v>
      </c>
      <c r="E1053" s="2">
        <v>0</v>
      </c>
      <c r="F1053" s="2">
        <v>0</v>
      </c>
      <c r="G1053" s="3" t="e">
        <f t="shared" si="38"/>
        <v>#REF!</v>
      </c>
      <c r="H1053" s="3" t="e">
        <f t="shared" si="35"/>
        <v>#REF!</v>
      </c>
      <c r="I1053" s="11"/>
      <c r="J1053" s="4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5"/>
    </row>
    <row r="1054" spans="1:26" ht="12.75" customHeight="1">
      <c r="A1054" s="10">
        <v>152</v>
      </c>
      <c r="B1054" s="2">
        <v>44</v>
      </c>
      <c r="C1054" s="2" t="e">
        <f>#REF!</f>
        <v>#REF!</v>
      </c>
      <c r="D1054" s="2" t="e">
        <f>#REF!</f>
        <v>#REF!</v>
      </c>
      <c r="E1054" s="2">
        <v>0</v>
      </c>
      <c r="F1054" s="2">
        <v>0</v>
      </c>
      <c r="G1054" s="3" t="e">
        <f t="shared" si="38"/>
        <v>#REF!</v>
      </c>
      <c r="H1054" s="3" t="e">
        <f t="shared" si="35"/>
        <v>#REF!</v>
      </c>
      <c r="I1054" s="11"/>
      <c r="J1054" s="4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5"/>
    </row>
    <row r="1055" spans="1:26" ht="12.75" customHeight="1">
      <c r="A1055" s="10">
        <v>152</v>
      </c>
      <c r="B1055" s="2">
        <v>45</v>
      </c>
      <c r="C1055" s="2" t="e">
        <f>#REF!</f>
        <v>#REF!</v>
      </c>
      <c r="D1055" s="2" t="e">
        <f>#REF!</f>
        <v>#REF!</v>
      </c>
      <c r="E1055" s="2">
        <v>0</v>
      </c>
      <c r="F1055" s="2">
        <v>0</v>
      </c>
      <c r="G1055" s="3" t="e">
        <f t="shared" si="38"/>
        <v>#REF!</v>
      </c>
      <c r="H1055" s="3" t="e">
        <f t="shared" si="35"/>
        <v>#REF!</v>
      </c>
      <c r="I1055" s="11"/>
      <c r="J1055" s="4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5"/>
    </row>
    <row r="1056" spans="1:26" ht="12.75" customHeight="1">
      <c r="A1056" s="10">
        <v>152</v>
      </c>
      <c r="B1056" s="2">
        <v>46</v>
      </c>
      <c r="C1056" s="2" t="e">
        <f>#REF!</f>
        <v>#REF!</v>
      </c>
      <c r="D1056" s="2" t="e">
        <f>#REF!</f>
        <v>#REF!</v>
      </c>
      <c r="E1056" s="2">
        <v>0</v>
      </c>
      <c r="F1056" s="2">
        <v>0</v>
      </c>
      <c r="G1056" s="3" t="e">
        <f t="shared" si="38"/>
        <v>#REF!</v>
      </c>
      <c r="H1056" s="3" t="e">
        <f t="shared" si="35"/>
        <v>#REF!</v>
      </c>
      <c r="I1056" s="11"/>
      <c r="J1056" s="4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5"/>
    </row>
    <row r="1057" spans="1:26" ht="12.75" customHeight="1">
      <c r="A1057" s="10">
        <v>152</v>
      </c>
      <c r="B1057" s="2">
        <v>47</v>
      </c>
      <c r="C1057" s="2" t="e">
        <f>#REF!</f>
        <v>#REF!</v>
      </c>
      <c r="D1057" s="2" t="e">
        <f>#REF!</f>
        <v>#REF!</v>
      </c>
      <c r="E1057" s="2">
        <v>0</v>
      </c>
      <c r="F1057" s="2">
        <v>0</v>
      </c>
      <c r="G1057" s="3" t="e">
        <f t="shared" si="38"/>
        <v>#REF!</v>
      </c>
      <c r="H1057" s="3" t="e">
        <f t="shared" si="35"/>
        <v>#REF!</v>
      </c>
      <c r="I1057" s="11"/>
      <c r="J1057" s="4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5"/>
    </row>
    <row r="1058" spans="1:26" ht="12.75" customHeight="1">
      <c r="A1058" s="10">
        <v>152</v>
      </c>
      <c r="B1058" s="2">
        <v>48</v>
      </c>
      <c r="C1058" s="2" t="e">
        <f>#REF!</f>
        <v>#REF!</v>
      </c>
      <c r="D1058" s="2" t="e">
        <f>#REF!</f>
        <v>#REF!</v>
      </c>
      <c r="E1058" s="2">
        <v>0</v>
      </c>
      <c r="F1058" s="2">
        <v>0</v>
      </c>
      <c r="G1058" s="3" t="e">
        <f t="shared" si="38"/>
        <v>#REF!</v>
      </c>
      <c r="H1058" s="3" t="e">
        <f t="shared" si="35"/>
        <v>#REF!</v>
      </c>
      <c r="I1058" s="11"/>
      <c r="J1058" s="4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5"/>
    </row>
    <row r="1059" spans="1:26" ht="12.75" customHeight="1">
      <c r="A1059" s="10">
        <v>152</v>
      </c>
      <c r="B1059" s="2">
        <v>49</v>
      </c>
      <c r="C1059" s="2" t="e">
        <f>#REF!</f>
        <v>#REF!</v>
      </c>
      <c r="D1059" s="2" t="e">
        <f>#REF!</f>
        <v>#REF!</v>
      </c>
      <c r="E1059" s="2">
        <v>0</v>
      </c>
      <c r="F1059" s="2">
        <v>0</v>
      </c>
      <c r="G1059" s="3" t="e">
        <f t="shared" si="38"/>
        <v>#REF!</v>
      </c>
      <c r="H1059" s="3" t="e">
        <f t="shared" si="35"/>
        <v>#REF!</v>
      </c>
      <c r="I1059" s="11"/>
      <c r="J1059" s="4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5"/>
    </row>
    <row r="1060" spans="1:26" ht="12.75" customHeight="1">
      <c r="A1060" s="10">
        <v>152</v>
      </c>
      <c r="B1060" s="2">
        <v>50</v>
      </c>
      <c r="C1060" s="2" t="e">
        <f>#REF!</f>
        <v>#REF!</v>
      </c>
      <c r="D1060" s="2" t="e">
        <f>#REF!</f>
        <v>#REF!</v>
      </c>
      <c r="E1060" s="2">
        <v>0</v>
      </c>
      <c r="F1060" s="2">
        <v>0</v>
      </c>
      <c r="G1060" s="3" t="e">
        <f t="shared" si="38"/>
        <v>#REF!</v>
      </c>
      <c r="H1060" s="3" t="e">
        <f t="shared" si="35"/>
        <v>#REF!</v>
      </c>
      <c r="I1060" s="11"/>
      <c r="J1060" s="4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5"/>
    </row>
    <row r="1061" spans="1:26" ht="12.75" customHeight="1">
      <c r="A1061" s="10">
        <v>152</v>
      </c>
      <c r="B1061" s="2">
        <v>51</v>
      </c>
      <c r="C1061" s="2" t="e">
        <f>#REF!</f>
        <v>#REF!</v>
      </c>
      <c r="D1061" s="2" t="e">
        <f>#REF!</f>
        <v>#REF!</v>
      </c>
      <c r="E1061" s="2">
        <v>0</v>
      </c>
      <c r="F1061" s="2">
        <v>0</v>
      </c>
      <c r="G1061" s="3" t="e">
        <f t="shared" si="38"/>
        <v>#REF!</v>
      </c>
      <c r="H1061" s="3" t="e">
        <f t="shared" si="35"/>
        <v>#REF!</v>
      </c>
      <c r="I1061" s="11"/>
      <c r="J1061" s="4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5"/>
    </row>
    <row r="1062" spans="1:26" ht="12.75" customHeight="1">
      <c r="A1062" s="10">
        <v>152</v>
      </c>
      <c r="B1062" s="2">
        <v>52</v>
      </c>
      <c r="C1062" s="2" t="e">
        <f>#REF!</f>
        <v>#REF!</v>
      </c>
      <c r="D1062" s="2" t="e">
        <f>#REF!</f>
        <v>#REF!</v>
      </c>
      <c r="E1062" s="2">
        <v>0</v>
      </c>
      <c r="F1062" s="2">
        <v>0</v>
      </c>
      <c r="G1062" s="3" t="e">
        <f t="shared" si="38"/>
        <v>#REF!</v>
      </c>
      <c r="H1062" s="3" t="e">
        <f t="shared" si="35"/>
        <v>#REF!</v>
      </c>
      <c r="I1062" s="11"/>
      <c r="J1062" s="4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5"/>
    </row>
    <row r="1063" spans="1:26" ht="12.75" customHeight="1">
      <c r="A1063" s="10">
        <v>152</v>
      </c>
      <c r="B1063" s="2">
        <v>53</v>
      </c>
      <c r="C1063" s="2" t="e">
        <f>#REF!</f>
        <v>#REF!</v>
      </c>
      <c r="D1063" s="2" t="e">
        <f>#REF!</f>
        <v>#REF!</v>
      </c>
      <c r="E1063" s="2">
        <v>0</v>
      </c>
      <c r="F1063" s="2">
        <v>0</v>
      </c>
      <c r="G1063" s="3" t="e">
        <f t="shared" si="38"/>
        <v>#REF!</v>
      </c>
      <c r="H1063" s="3" t="e">
        <f t="shared" si="35"/>
        <v>#REF!</v>
      </c>
      <c r="I1063" s="11"/>
      <c r="J1063" s="4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</row>
    <row r="1064" spans="1:26" ht="12.75" customHeight="1">
      <c r="A1064" s="10">
        <v>152</v>
      </c>
      <c r="B1064" s="2">
        <v>54</v>
      </c>
      <c r="C1064" s="2" t="e">
        <f>#REF!</f>
        <v>#REF!</v>
      </c>
      <c r="D1064" s="2" t="e">
        <f>#REF!</f>
        <v>#REF!</v>
      </c>
      <c r="E1064" s="2">
        <v>0</v>
      </c>
      <c r="F1064" s="2">
        <v>0</v>
      </c>
      <c r="G1064" s="3" t="e">
        <f t="shared" si="38"/>
        <v>#REF!</v>
      </c>
      <c r="H1064" s="3" t="e">
        <f t="shared" si="35"/>
        <v>#REF!</v>
      </c>
      <c r="I1064" s="11"/>
      <c r="J1064" s="4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5"/>
    </row>
    <row r="1065" spans="1:26" ht="12.75" customHeight="1">
      <c r="A1065" s="10">
        <v>152</v>
      </c>
      <c r="B1065" s="2">
        <v>55</v>
      </c>
      <c r="C1065" s="2" t="e">
        <f>#REF!</f>
        <v>#REF!</v>
      </c>
      <c r="D1065" s="2" t="e">
        <f>#REF!</f>
        <v>#REF!</v>
      </c>
      <c r="E1065" s="2">
        <v>0</v>
      </c>
      <c r="F1065" s="2">
        <v>0</v>
      </c>
      <c r="G1065" s="3" t="e">
        <f t="shared" si="38"/>
        <v>#REF!</v>
      </c>
      <c r="H1065" s="3" t="e">
        <f t="shared" si="35"/>
        <v>#REF!</v>
      </c>
      <c r="I1065" s="11"/>
      <c r="J1065" s="4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5"/>
      <c r="Y1065" s="5"/>
      <c r="Z1065" s="5"/>
    </row>
    <row r="1066" spans="1:26" ht="12.75" customHeight="1">
      <c r="A1066" s="10">
        <v>152</v>
      </c>
      <c r="B1066" s="2">
        <v>56</v>
      </c>
      <c r="C1066" s="2" t="e">
        <f>#REF!</f>
        <v>#REF!</v>
      </c>
      <c r="D1066" s="2" t="e">
        <f>#REF!</f>
        <v>#REF!</v>
      </c>
      <c r="E1066" s="2">
        <v>0</v>
      </c>
      <c r="F1066" s="2">
        <v>0</v>
      </c>
      <c r="G1066" s="3" t="e">
        <f t="shared" si="38"/>
        <v>#REF!</v>
      </c>
      <c r="H1066" s="3" t="e">
        <f t="shared" si="35"/>
        <v>#REF!</v>
      </c>
      <c r="I1066" s="11"/>
      <c r="J1066" s="4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5"/>
    </row>
    <row r="1067" spans="1:26" ht="12.75" customHeight="1">
      <c r="A1067" s="10">
        <v>152</v>
      </c>
      <c r="B1067" s="2">
        <v>57</v>
      </c>
      <c r="C1067" s="2" t="e">
        <f>#REF!</f>
        <v>#REF!</v>
      </c>
      <c r="D1067" s="2" t="e">
        <f>#REF!</f>
        <v>#REF!</v>
      </c>
      <c r="E1067" s="2">
        <v>0</v>
      </c>
      <c r="F1067" s="2">
        <v>0</v>
      </c>
      <c r="G1067" s="3" t="e">
        <f t="shared" si="38"/>
        <v>#REF!</v>
      </c>
      <c r="H1067" s="3" t="e">
        <f t="shared" si="35"/>
        <v>#REF!</v>
      </c>
      <c r="I1067" s="11"/>
      <c r="J1067" s="4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5"/>
      <c r="V1067" s="5"/>
      <c r="W1067" s="5"/>
      <c r="X1067" s="5"/>
      <c r="Y1067" s="5"/>
      <c r="Z1067" s="5"/>
    </row>
    <row r="1068" spans="1:26" ht="12.75" customHeight="1">
      <c r="A1068" s="10">
        <v>152</v>
      </c>
      <c r="B1068" s="2">
        <v>58</v>
      </c>
      <c r="C1068" s="2" t="e">
        <f>#REF!</f>
        <v>#REF!</v>
      </c>
      <c r="D1068" s="2" t="e">
        <f>#REF!</f>
        <v>#REF!</v>
      </c>
      <c r="E1068" s="2">
        <v>0</v>
      </c>
      <c r="F1068" s="2">
        <v>0</v>
      </c>
      <c r="G1068" s="3" t="e">
        <f t="shared" si="38"/>
        <v>#REF!</v>
      </c>
      <c r="H1068" s="3" t="e">
        <f t="shared" si="35"/>
        <v>#REF!</v>
      </c>
      <c r="I1068" s="11"/>
      <c r="J1068" s="4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5"/>
    </row>
    <row r="1069" spans="1:26" ht="12.75" customHeight="1">
      <c r="A1069" s="10">
        <v>152</v>
      </c>
      <c r="B1069" s="2">
        <v>59</v>
      </c>
      <c r="C1069" s="2" t="e">
        <f>#REF!</f>
        <v>#REF!</v>
      </c>
      <c r="D1069" s="2" t="e">
        <f>#REF!</f>
        <v>#REF!</v>
      </c>
      <c r="E1069" s="2">
        <v>0</v>
      </c>
      <c r="F1069" s="2">
        <v>0</v>
      </c>
      <c r="G1069" s="3" t="e">
        <f t="shared" si="38"/>
        <v>#REF!</v>
      </c>
      <c r="H1069" s="3" t="e">
        <f t="shared" si="35"/>
        <v>#REF!</v>
      </c>
      <c r="I1069" s="11"/>
      <c r="J1069" s="4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5"/>
      <c r="Z1069" s="5"/>
    </row>
    <row r="1070" spans="1:26" ht="12.75" customHeight="1">
      <c r="A1070" s="10">
        <v>152</v>
      </c>
      <c r="B1070" s="2">
        <v>60</v>
      </c>
      <c r="C1070" s="2" t="e">
        <f>#REF!</f>
        <v>#REF!</v>
      </c>
      <c r="D1070" s="2" t="e">
        <f>#REF!</f>
        <v>#REF!</v>
      </c>
      <c r="E1070" s="2">
        <v>0</v>
      </c>
      <c r="F1070" s="2">
        <v>0</v>
      </c>
      <c r="G1070" s="3" t="e">
        <f t="shared" si="38"/>
        <v>#REF!</v>
      </c>
      <c r="H1070" s="3" t="e">
        <f t="shared" si="35"/>
        <v>#REF!</v>
      </c>
      <c r="I1070" s="11"/>
      <c r="J1070" s="4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5"/>
      <c r="V1070" s="5"/>
      <c r="W1070" s="5"/>
      <c r="X1070" s="5"/>
      <c r="Y1070" s="5"/>
      <c r="Z1070" s="5"/>
    </row>
    <row r="1071" spans="1:26" ht="12.75" customHeight="1">
      <c r="A1071" s="10">
        <v>152</v>
      </c>
      <c r="B1071" s="2">
        <v>61</v>
      </c>
      <c r="C1071" s="2" t="e">
        <f>#REF!</f>
        <v>#REF!</v>
      </c>
      <c r="D1071" s="2" t="e">
        <f>#REF!</f>
        <v>#REF!</v>
      </c>
      <c r="E1071" s="2">
        <v>0</v>
      </c>
      <c r="F1071" s="2">
        <v>0</v>
      </c>
      <c r="G1071" s="3" t="e">
        <f t="shared" si="38"/>
        <v>#REF!</v>
      </c>
      <c r="H1071" s="3" t="e">
        <f t="shared" si="35"/>
        <v>#REF!</v>
      </c>
      <c r="I1071" s="11"/>
      <c r="J1071" s="4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5"/>
      <c r="V1071" s="5"/>
      <c r="W1071" s="5"/>
      <c r="X1071" s="5"/>
      <c r="Y1071" s="5"/>
      <c r="Z1071" s="5"/>
    </row>
    <row r="1072" spans="1:26" ht="12.75" customHeight="1">
      <c r="A1072" s="10">
        <v>152</v>
      </c>
      <c r="B1072" s="2">
        <v>62</v>
      </c>
      <c r="C1072" s="2" t="e">
        <f>#REF!</f>
        <v>#REF!</v>
      </c>
      <c r="D1072" s="2" t="e">
        <f>#REF!</f>
        <v>#REF!</v>
      </c>
      <c r="E1072" s="2">
        <v>0</v>
      </c>
      <c r="F1072" s="2">
        <v>0</v>
      </c>
      <c r="G1072" s="3" t="e">
        <f t="shared" si="38"/>
        <v>#REF!</v>
      </c>
      <c r="H1072" s="3" t="e">
        <f t="shared" si="35"/>
        <v>#REF!</v>
      </c>
      <c r="I1072" s="11"/>
      <c r="J1072" s="4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5"/>
      <c r="V1072" s="5"/>
      <c r="W1072" s="5"/>
      <c r="X1072" s="5"/>
      <c r="Y1072" s="5"/>
      <c r="Z1072" s="5"/>
    </row>
    <row r="1073" spans="1:26" ht="12.75" customHeight="1">
      <c r="A1073" s="10">
        <v>152</v>
      </c>
      <c r="B1073" s="2">
        <v>63</v>
      </c>
      <c r="C1073" s="2" t="e">
        <f>#REF!</f>
        <v>#REF!</v>
      </c>
      <c r="D1073" s="2" t="e">
        <f>#REF!</f>
        <v>#REF!</v>
      </c>
      <c r="E1073" s="2">
        <v>0</v>
      </c>
      <c r="F1073" s="2">
        <v>0</v>
      </c>
      <c r="G1073" s="3" t="e">
        <f>B1073/1000*C1073+B1073/500*D1073</f>
        <v>#REF!</v>
      </c>
      <c r="H1073" s="3" t="e">
        <f>ABS(C1073-ROUND(C1073,0))+ABS(D1073-ROUND(D1073,0))</f>
        <v>#REF!</v>
      </c>
      <c r="I1073" s="11"/>
      <c r="J1073" s="4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5"/>
      <c r="V1073" s="5"/>
      <c r="W1073" s="5"/>
      <c r="X1073" s="5"/>
      <c r="Y1073" s="5"/>
      <c r="Z1073" s="5"/>
    </row>
    <row r="1074" spans="1:26" ht="12.75" customHeight="1">
      <c r="A1074" s="10">
        <v>152</v>
      </c>
      <c r="B1074" s="2">
        <v>64</v>
      </c>
      <c r="C1074" s="2" t="e">
        <f>#REF!</f>
        <v>#REF!</v>
      </c>
      <c r="D1074" s="2" t="e">
        <f>#REF!</f>
        <v>#REF!</v>
      </c>
      <c r="E1074" s="2">
        <v>0</v>
      </c>
      <c r="F1074" s="2">
        <v>0</v>
      </c>
      <c r="G1074" s="3" t="e">
        <f t="shared" si="38"/>
        <v>#REF!</v>
      </c>
      <c r="H1074" s="3" t="e">
        <f t="shared" si="35"/>
        <v>#REF!</v>
      </c>
      <c r="I1074" s="11"/>
      <c r="J1074" s="4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5"/>
      <c r="V1074" s="5"/>
      <c r="W1074" s="5"/>
      <c r="X1074" s="5"/>
      <c r="Y1074" s="5"/>
      <c r="Z1074" s="5"/>
    </row>
    <row r="1075" spans="1:26" ht="12.75" customHeight="1">
      <c r="A1075" s="10">
        <v>152</v>
      </c>
      <c r="B1075" s="2">
        <v>65</v>
      </c>
      <c r="C1075" s="2" t="e">
        <f>#REF!</f>
        <v>#REF!</v>
      </c>
      <c r="D1075" s="2" t="e">
        <f>#REF!</f>
        <v>#REF!</v>
      </c>
      <c r="E1075" s="2">
        <v>0</v>
      </c>
      <c r="F1075" s="2">
        <v>0</v>
      </c>
      <c r="G1075" s="3" t="e">
        <f t="shared" si="38"/>
        <v>#REF!</v>
      </c>
      <c r="H1075" s="3" t="e">
        <f t="shared" si="35"/>
        <v>#REF!</v>
      </c>
      <c r="I1075" s="11"/>
      <c r="J1075" s="4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5"/>
      <c r="Z1075" s="5"/>
    </row>
    <row r="1076" spans="1:26" ht="12.75" customHeight="1">
      <c r="A1076" s="10">
        <v>152</v>
      </c>
      <c r="B1076" s="2">
        <v>66</v>
      </c>
      <c r="C1076" s="2" t="e">
        <f>#REF!</f>
        <v>#REF!</v>
      </c>
      <c r="D1076" s="2" t="e">
        <f>#REF!</f>
        <v>#REF!</v>
      </c>
      <c r="E1076" s="2">
        <v>0</v>
      </c>
      <c r="F1076" s="2">
        <v>0</v>
      </c>
      <c r="G1076" s="3" t="e">
        <f t="shared" si="38"/>
        <v>#REF!</v>
      </c>
      <c r="H1076" s="3" t="e">
        <f t="shared" si="35"/>
        <v>#REF!</v>
      </c>
      <c r="I1076" s="11"/>
      <c r="J1076" s="4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5"/>
      <c r="Z1076" s="5"/>
    </row>
    <row r="1077" spans="1:26" ht="12.75" customHeight="1">
      <c r="A1077" s="10">
        <v>152</v>
      </c>
      <c r="B1077" s="2">
        <v>67</v>
      </c>
      <c r="C1077" s="2" t="e">
        <f>#REF!</f>
        <v>#REF!</v>
      </c>
      <c r="D1077" s="2" t="e">
        <f>#REF!</f>
        <v>#REF!</v>
      </c>
      <c r="E1077" s="2">
        <v>0</v>
      </c>
      <c r="F1077" s="2">
        <v>0</v>
      </c>
      <c r="G1077" s="3" t="e">
        <f t="shared" si="38"/>
        <v>#REF!</v>
      </c>
      <c r="H1077" s="3" t="e">
        <f t="shared" si="35"/>
        <v>#REF!</v>
      </c>
      <c r="I1077" s="11"/>
      <c r="J1077" s="4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5"/>
      <c r="V1077" s="5"/>
      <c r="W1077" s="5"/>
      <c r="X1077" s="5"/>
      <c r="Y1077" s="5"/>
      <c r="Z1077" s="5"/>
    </row>
    <row r="1078" spans="1:26" ht="12.75" customHeight="1">
      <c r="A1078" s="10">
        <v>152</v>
      </c>
      <c r="B1078" s="2">
        <v>68</v>
      </c>
      <c r="C1078" s="2" t="e">
        <f>#REF!</f>
        <v>#REF!</v>
      </c>
      <c r="D1078" s="2" t="e">
        <f>#REF!</f>
        <v>#REF!</v>
      </c>
      <c r="E1078" s="2">
        <v>0</v>
      </c>
      <c r="F1078" s="2">
        <v>0</v>
      </c>
      <c r="G1078" s="3" t="e">
        <f t="shared" si="38"/>
        <v>#REF!</v>
      </c>
      <c r="H1078" s="3" t="e">
        <f t="shared" si="35"/>
        <v>#REF!</v>
      </c>
      <c r="I1078" s="11"/>
      <c r="J1078" s="4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5"/>
    </row>
    <row r="1079" spans="1:26" ht="12.75" customHeight="1">
      <c r="A1079" s="10">
        <v>152</v>
      </c>
      <c r="B1079" s="2">
        <v>69</v>
      </c>
      <c r="C1079" s="2" t="e">
        <f>#REF!</f>
        <v>#REF!</v>
      </c>
      <c r="D1079" s="2" t="e">
        <f>#REF!</f>
        <v>#REF!</v>
      </c>
      <c r="E1079" s="2">
        <v>0</v>
      </c>
      <c r="F1079" s="2">
        <v>0</v>
      </c>
      <c r="G1079" s="3" t="e">
        <f t="shared" si="38"/>
        <v>#REF!</v>
      </c>
      <c r="H1079" s="3" t="e">
        <f t="shared" si="35"/>
        <v>#REF!</v>
      </c>
      <c r="I1079" s="11"/>
      <c r="J1079" s="4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5"/>
    </row>
    <row r="1080" spans="1:26" ht="12.75" customHeight="1">
      <c r="A1080" s="10">
        <v>152</v>
      </c>
      <c r="B1080" s="2">
        <v>70</v>
      </c>
      <c r="C1080" s="2" t="e">
        <f>#REF!</f>
        <v>#REF!</v>
      </c>
      <c r="D1080" s="2" t="e">
        <f>#REF!</f>
        <v>#REF!</v>
      </c>
      <c r="E1080" s="2">
        <v>0</v>
      </c>
      <c r="F1080" s="2">
        <v>0</v>
      </c>
      <c r="G1080" s="3" t="e">
        <f t="shared" si="38"/>
        <v>#REF!</v>
      </c>
      <c r="H1080" s="3" t="e">
        <f t="shared" si="35"/>
        <v>#REF!</v>
      </c>
      <c r="I1080" s="11"/>
      <c r="J1080" s="4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5"/>
      <c r="V1080" s="5"/>
      <c r="W1080" s="5"/>
      <c r="X1080" s="5"/>
      <c r="Y1080" s="5"/>
      <c r="Z1080" s="5"/>
    </row>
    <row r="1081" spans="1:26" ht="12.75" customHeight="1">
      <c r="A1081" s="10">
        <v>152</v>
      </c>
      <c r="B1081" s="2">
        <v>71</v>
      </c>
      <c r="C1081" s="2" t="e">
        <f>#REF!</f>
        <v>#REF!</v>
      </c>
      <c r="D1081" s="2" t="e">
        <f>#REF!</f>
        <v>#REF!</v>
      </c>
      <c r="E1081" s="2">
        <v>0</v>
      </c>
      <c r="F1081" s="2">
        <v>0</v>
      </c>
      <c r="G1081" s="3" t="e">
        <f t="shared" si="38"/>
        <v>#REF!</v>
      </c>
      <c r="H1081" s="3" t="e">
        <f t="shared" si="35"/>
        <v>#REF!</v>
      </c>
      <c r="I1081" s="11"/>
      <c r="J1081" s="4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5"/>
      <c r="V1081" s="5"/>
      <c r="W1081" s="5"/>
      <c r="X1081" s="5"/>
      <c r="Y1081" s="5"/>
      <c r="Z1081" s="5"/>
    </row>
    <row r="1082" spans="1:26" ht="12.75" customHeight="1">
      <c r="A1082" s="10">
        <v>152</v>
      </c>
      <c r="B1082" s="2">
        <v>72</v>
      </c>
      <c r="C1082" s="2" t="e">
        <f>#REF!</f>
        <v>#REF!</v>
      </c>
      <c r="D1082" s="2" t="e">
        <f>#REF!</f>
        <v>#REF!</v>
      </c>
      <c r="E1082" s="2">
        <v>0</v>
      </c>
      <c r="F1082" s="2">
        <v>0</v>
      </c>
      <c r="G1082" s="3" t="e">
        <f t="shared" ref="G1082:G1084" si="39">B1082/1000*C1082+B1082/500*D1082</f>
        <v>#REF!</v>
      </c>
      <c r="H1082" s="3" t="e">
        <f t="shared" ref="H1082:H1084" si="40">ABS(C1082-ROUND(C1082,0))+ABS(D1082-ROUND(D1082,0))</f>
        <v>#REF!</v>
      </c>
      <c r="I1082" s="11"/>
      <c r="J1082" s="4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5"/>
      <c r="Z1082" s="5"/>
    </row>
    <row r="1083" spans="1:26" ht="12.75" customHeight="1">
      <c r="A1083" s="10">
        <v>152</v>
      </c>
      <c r="B1083" s="2">
        <v>73</v>
      </c>
      <c r="C1083" s="2" t="e">
        <f>#REF!</f>
        <v>#REF!</v>
      </c>
      <c r="D1083" s="2" t="e">
        <f>#REF!</f>
        <v>#REF!</v>
      </c>
      <c r="E1083" s="2">
        <v>0</v>
      </c>
      <c r="F1083" s="2">
        <v>0</v>
      </c>
      <c r="G1083" s="3" t="e">
        <f t="shared" si="39"/>
        <v>#REF!</v>
      </c>
      <c r="H1083" s="3" t="e">
        <f t="shared" si="40"/>
        <v>#REF!</v>
      </c>
      <c r="I1083" s="11"/>
      <c r="J1083" s="4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5"/>
      <c r="V1083" s="5"/>
      <c r="W1083" s="5"/>
      <c r="X1083" s="5"/>
      <c r="Y1083" s="5"/>
      <c r="Z1083" s="5"/>
    </row>
    <row r="1084" spans="1:26" ht="12.75" customHeight="1">
      <c r="A1084" s="10">
        <v>152</v>
      </c>
      <c r="B1084" s="2">
        <v>74</v>
      </c>
      <c r="C1084" s="2" t="e">
        <f>#REF!</f>
        <v>#REF!</v>
      </c>
      <c r="D1084" s="2" t="e">
        <f>#REF!</f>
        <v>#REF!</v>
      </c>
      <c r="E1084" s="2">
        <v>0</v>
      </c>
      <c r="F1084" s="2">
        <v>0</v>
      </c>
      <c r="G1084" s="3" t="e">
        <f t="shared" si="39"/>
        <v>#REF!</v>
      </c>
      <c r="H1084" s="3" t="e">
        <f t="shared" si="40"/>
        <v>#REF!</v>
      </c>
      <c r="I1084" s="11"/>
      <c r="J1084" s="4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5"/>
      <c r="V1084" s="5"/>
      <c r="W1084" s="5"/>
      <c r="X1084" s="5"/>
      <c r="Y1084" s="5"/>
      <c r="Z1084" s="5"/>
    </row>
    <row r="1085" spans="1:26" ht="12.75" customHeight="1">
      <c r="A1085" s="10">
        <v>152</v>
      </c>
      <c r="B1085" s="2">
        <v>75</v>
      </c>
      <c r="C1085" s="2" t="e">
        <f>#REF!</f>
        <v>#REF!</v>
      </c>
      <c r="D1085" s="2" t="e">
        <f>#REF!</f>
        <v>#REF!</v>
      </c>
      <c r="E1085" s="2">
        <v>0</v>
      </c>
      <c r="F1085" s="2">
        <v>0</v>
      </c>
      <c r="G1085" s="3" t="e">
        <f t="shared" si="38"/>
        <v>#REF!</v>
      </c>
      <c r="H1085" s="3" t="e">
        <f t="shared" si="35"/>
        <v>#REF!</v>
      </c>
      <c r="I1085" s="11"/>
      <c r="J1085" s="4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5"/>
      <c r="V1085" s="5"/>
      <c r="W1085" s="5"/>
      <c r="X1085" s="5"/>
      <c r="Y1085" s="5"/>
      <c r="Z1085" s="5"/>
    </row>
    <row r="1086" spans="1:26" ht="12.75" customHeight="1">
      <c r="A1086" s="10">
        <v>152</v>
      </c>
      <c r="B1086" s="2">
        <v>76</v>
      </c>
      <c r="C1086" s="2" t="e">
        <f>#REF!</f>
        <v>#REF!</v>
      </c>
      <c r="D1086" s="2" t="e">
        <f>#REF!</f>
        <v>#REF!</v>
      </c>
      <c r="E1086" s="2">
        <v>0</v>
      </c>
      <c r="F1086" s="2">
        <v>0</v>
      </c>
      <c r="G1086" s="3" t="e">
        <f t="shared" si="38"/>
        <v>#REF!</v>
      </c>
      <c r="H1086" s="3" t="e">
        <f t="shared" si="35"/>
        <v>#REF!</v>
      </c>
      <c r="I1086" s="11"/>
      <c r="J1086" s="4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5"/>
      <c r="V1086" s="5"/>
      <c r="W1086" s="5"/>
      <c r="X1086" s="5"/>
      <c r="Y1086" s="5"/>
      <c r="Z1086" s="5"/>
    </row>
    <row r="1087" spans="1:26" ht="12.75" customHeight="1">
      <c r="A1087" s="10">
        <v>152</v>
      </c>
      <c r="B1087" s="2">
        <v>77</v>
      </c>
      <c r="C1087" s="2" t="e">
        <f>#REF!</f>
        <v>#REF!</v>
      </c>
      <c r="D1087" s="2" t="e">
        <f>#REF!</f>
        <v>#REF!</v>
      </c>
      <c r="E1087" s="2">
        <v>0</v>
      </c>
      <c r="F1087" s="2">
        <v>0</v>
      </c>
      <c r="G1087" s="3" t="e">
        <f t="shared" si="38"/>
        <v>#REF!</v>
      </c>
      <c r="H1087" s="3" t="e">
        <f t="shared" si="35"/>
        <v>#REF!</v>
      </c>
      <c r="I1087" s="11"/>
      <c r="J1087" s="4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5"/>
      <c r="V1087" s="5"/>
      <c r="W1087" s="5"/>
      <c r="X1087" s="5"/>
      <c r="Y1087" s="5"/>
      <c r="Z1087" s="5"/>
    </row>
    <row r="1088" spans="1:26" ht="12.75" customHeight="1">
      <c r="A1088" s="10">
        <v>152</v>
      </c>
      <c r="B1088" s="2">
        <v>78</v>
      </c>
      <c r="C1088" s="2" t="e">
        <f>#REF!</f>
        <v>#REF!</v>
      </c>
      <c r="D1088" s="2" t="e">
        <f>#REF!</f>
        <v>#REF!</v>
      </c>
      <c r="E1088" s="2">
        <v>0</v>
      </c>
      <c r="F1088" s="2">
        <v>0</v>
      </c>
      <c r="G1088" s="3" t="e">
        <f t="shared" si="38"/>
        <v>#REF!</v>
      </c>
      <c r="H1088" s="3" t="e">
        <f t="shared" si="35"/>
        <v>#REF!</v>
      </c>
      <c r="I1088" s="11"/>
      <c r="J1088" s="4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5"/>
      <c r="Z1088" s="5"/>
    </row>
    <row r="1089" spans="1:26" ht="12.75" customHeight="1">
      <c r="A1089" s="10">
        <v>152</v>
      </c>
      <c r="B1089" s="2">
        <v>79</v>
      </c>
      <c r="C1089" s="2" t="e">
        <f>#REF!</f>
        <v>#REF!</v>
      </c>
      <c r="D1089" s="2" t="e">
        <f>#REF!</f>
        <v>#REF!</v>
      </c>
      <c r="E1089" s="2">
        <v>0</v>
      </c>
      <c r="F1089" s="2">
        <v>0</v>
      </c>
      <c r="G1089" s="3" t="e">
        <f t="shared" si="38"/>
        <v>#REF!</v>
      </c>
      <c r="H1089" s="3" t="e">
        <f t="shared" si="35"/>
        <v>#REF!</v>
      </c>
      <c r="I1089" s="11"/>
      <c r="J1089" s="4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5"/>
      <c r="V1089" s="5"/>
      <c r="W1089" s="5"/>
      <c r="X1089" s="5"/>
      <c r="Y1089" s="5"/>
      <c r="Z1089" s="5"/>
    </row>
    <row r="1090" spans="1:26" ht="12.75" customHeight="1">
      <c r="A1090" s="10">
        <v>152</v>
      </c>
      <c r="B1090" s="2">
        <v>80</v>
      </c>
      <c r="C1090" s="2" t="e">
        <f>#REF!</f>
        <v>#REF!</v>
      </c>
      <c r="D1090" s="2" t="e">
        <f>#REF!</f>
        <v>#REF!</v>
      </c>
      <c r="E1090" s="2">
        <v>0</v>
      </c>
      <c r="F1090" s="2">
        <v>0</v>
      </c>
      <c r="G1090" s="3" t="e">
        <f t="shared" si="38"/>
        <v>#REF!</v>
      </c>
      <c r="H1090" s="3" t="e">
        <f t="shared" si="35"/>
        <v>#REF!</v>
      </c>
      <c r="I1090" s="11"/>
      <c r="J1090" s="4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5"/>
      <c r="V1090" s="5"/>
      <c r="W1090" s="5"/>
      <c r="X1090" s="5"/>
      <c r="Y1090" s="5"/>
      <c r="Z1090" s="5"/>
    </row>
    <row r="1091" spans="1:26" ht="12.75" customHeight="1">
      <c r="A1091" s="10">
        <v>153</v>
      </c>
      <c r="B1091" s="2">
        <v>81</v>
      </c>
      <c r="C1091" s="2" t="e">
        <f>#REF!</f>
        <v>#REF!</v>
      </c>
      <c r="D1091" s="2" t="e">
        <f>#REF!</f>
        <v>#REF!</v>
      </c>
      <c r="E1091" s="2">
        <v>0</v>
      </c>
      <c r="F1091" s="2">
        <v>0</v>
      </c>
      <c r="G1091" s="3" t="e">
        <f t="shared" si="38"/>
        <v>#REF!</v>
      </c>
      <c r="H1091" s="3" t="e">
        <f t="shared" si="35"/>
        <v>#REF!</v>
      </c>
      <c r="I1091" s="11"/>
      <c r="J1091" s="4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5"/>
      <c r="V1091" s="5"/>
      <c r="W1091" s="5"/>
      <c r="X1091" s="5"/>
      <c r="Y1091" s="5"/>
      <c r="Z1091" s="5"/>
    </row>
    <row r="1092" spans="1:26" ht="12.75" customHeight="1">
      <c r="A1092" s="10">
        <v>152</v>
      </c>
      <c r="B1092" s="2">
        <v>82</v>
      </c>
      <c r="C1092" s="2" t="e">
        <f>#REF!</f>
        <v>#REF!</v>
      </c>
      <c r="D1092" s="2" t="e">
        <f>#REF!</f>
        <v>#REF!</v>
      </c>
      <c r="E1092" s="2">
        <v>0</v>
      </c>
      <c r="F1092" s="2">
        <v>0</v>
      </c>
      <c r="G1092" s="3" t="e">
        <f t="shared" si="38"/>
        <v>#REF!</v>
      </c>
      <c r="H1092" s="3" t="e">
        <f t="shared" si="35"/>
        <v>#REF!</v>
      </c>
      <c r="I1092" s="11"/>
      <c r="J1092" s="4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5"/>
      <c r="V1092" s="5"/>
      <c r="W1092" s="5"/>
      <c r="X1092" s="5"/>
      <c r="Y1092" s="5"/>
      <c r="Z1092" s="5"/>
    </row>
    <row r="1093" spans="1:26" ht="12.75" customHeight="1">
      <c r="A1093" s="10">
        <v>152</v>
      </c>
      <c r="B1093" s="2">
        <v>83</v>
      </c>
      <c r="C1093" s="2" t="e">
        <f>#REF!</f>
        <v>#REF!</v>
      </c>
      <c r="D1093" s="2" t="e">
        <f>#REF!</f>
        <v>#REF!</v>
      </c>
      <c r="E1093" s="2">
        <v>0</v>
      </c>
      <c r="F1093" s="2">
        <v>0</v>
      </c>
      <c r="G1093" s="3" t="e">
        <f t="shared" si="38"/>
        <v>#REF!</v>
      </c>
      <c r="H1093" s="3" t="e">
        <f t="shared" si="35"/>
        <v>#REF!</v>
      </c>
      <c r="I1093" s="11"/>
      <c r="J1093" s="4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5"/>
      <c r="V1093" s="5"/>
      <c r="W1093" s="5"/>
      <c r="X1093" s="5"/>
      <c r="Y1093" s="5"/>
      <c r="Z1093" s="5"/>
    </row>
    <row r="1094" spans="1:26" ht="12.75" customHeight="1">
      <c r="A1094" s="10">
        <v>152</v>
      </c>
      <c r="B1094" s="2">
        <v>84</v>
      </c>
      <c r="C1094" s="2" t="e">
        <f>#REF!</f>
        <v>#REF!</v>
      </c>
      <c r="D1094" s="2" t="e">
        <f>#REF!</f>
        <v>#REF!</v>
      </c>
      <c r="E1094" s="2">
        <v>0</v>
      </c>
      <c r="F1094" s="2">
        <v>0</v>
      </c>
      <c r="G1094" s="3" t="e">
        <f t="shared" si="38"/>
        <v>#REF!</v>
      </c>
      <c r="H1094" s="3" t="e">
        <f t="shared" si="35"/>
        <v>#REF!</v>
      </c>
      <c r="I1094" s="11"/>
      <c r="J1094" s="4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5"/>
      <c r="Z1094" s="5"/>
    </row>
    <row r="1095" spans="1:26" ht="12.75" customHeight="1">
      <c r="A1095" s="10">
        <v>152</v>
      </c>
      <c r="B1095" s="2">
        <v>85</v>
      </c>
      <c r="C1095" s="2" t="e">
        <f>#REF!</f>
        <v>#REF!</v>
      </c>
      <c r="D1095" s="2" t="e">
        <f>#REF!</f>
        <v>#REF!</v>
      </c>
      <c r="E1095" s="2">
        <v>0</v>
      </c>
      <c r="F1095" s="2">
        <v>0</v>
      </c>
      <c r="G1095" s="3" t="e">
        <f t="shared" si="38"/>
        <v>#REF!</v>
      </c>
      <c r="H1095" s="3" t="e">
        <f t="shared" si="35"/>
        <v>#REF!</v>
      </c>
      <c r="I1095" s="11"/>
      <c r="J1095" s="4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5"/>
      <c r="V1095" s="5"/>
      <c r="W1095" s="5"/>
      <c r="X1095" s="5"/>
      <c r="Y1095" s="5"/>
      <c r="Z1095" s="5"/>
    </row>
    <row r="1096" spans="1:26" ht="12.75" customHeight="1">
      <c r="A1096" s="10">
        <v>152</v>
      </c>
      <c r="B1096" s="2">
        <v>86</v>
      </c>
      <c r="C1096" s="2" t="e">
        <f>#REF!</f>
        <v>#REF!</v>
      </c>
      <c r="D1096" s="2" t="e">
        <f>#REF!</f>
        <v>#REF!</v>
      </c>
      <c r="E1096" s="2">
        <v>0</v>
      </c>
      <c r="F1096" s="2">
        <v>0</v>
      </c>
      <c r="G1096" s="3" t="e">
        <f t="shared" si="38"/>
        <v>#REF!</v>
      </c>
      <c r="H1096" s="3" t="e">
        <f t="shared" ref="H1096:H1438" si="41">ABS(C1096-ROUND(C1096,0))+ABS(D1096-ROUND(D1096,0))</f>
        <v>#REF!</v>
      </c>
      <c r="I1096" s="11"/>
      <c r="J1096" s="4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5"/>
      <c r="V1096" s="5"/>
      <c r="W1096" s="5"/>
      <c r="X1096" s="5"/>
      <c r="Y1096" s="5"/>
      <c r="Z1096" s="5"/>
    </row>
    <row r="1097" spans="1:26" ht="12.75" customHeight="1">
      <c r="A1097" s="10">
        <v>152</v>
      </c>
      <c r="B1097" s="2">
        <v>87</v>
      </c>
      <c r="C1097" s="2" t="e">
        <f>#REF!</f>
        <v>#REF!</v>
      </c>
      <c r="D1097" s="2" t="e">
        <f>#REF!</f>
        <v>#REF!</v>
      </c>
      <c r="E1097" s="2">
        <v>0</v>
      </c>
      <c r="F1097" s="2">
        <v>0</v>
      </c>
      <c r="G1097" s="3" t="e">
        <f t="shared" si="38"/>
        <v>#REF!</v>
      </c>
      <c r="H1097" s="3" t="e">
        <f t="shared" si="41"/>
        <v>#REF!</v>
      </c>
      <c r="I1097" s="11"/>
      <c r="J1097" s="4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5"/>
      <c r="V1097" s="5"/>
      <c r="W1097" s="5"/>
      <c r="X1097" s="5"/>
      <c r="Y1097" s="5"/>
      <c r="Z1097" s="5"/>
    </row>
    <row r="1098" spans="1:26" ht="12.75" customHeight="1">
      <c r="A1098" s="10">
        <v>152</v>
      </c>
      <c r="B1098" s="2">
        <v>88</v>
      </c>
      <c r="C1098" s="2" t="e">
        <f>#REF!</f>
        <v>#REF!</v>
      </c>
      <c r="D1098" s="2" t="e">
        <f>#REF!</f>
        <v>#REF!</v>
      </c>
      <c r="E1098" s="2">
        <v>0</v>
      </c>
      <c r="F1098" s="2">
        <v>0</v>
      </c>
      <c r="G1098" s="3" t="e">
        <f t="shared" si="38"/>
        <v>#REF!</v>
      </c>
      <c r="H1098" s="3" t="e">
        <f t="shared" si="41"/>
        <v>#REF!</v>
      </c>
      <c r="I1098" s="11"/>
      <c r="J1098" s="4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5"/>
      <c r="V1098" s="5"/>
      <c r="W1098" s="5"/>
      <c r="X1098" s="5"/>
      <c r="Y1098" s="5"/>
      <c r="Z1098" s="5"/>
    </row>
    <row r="1099" spans="1:26" ht="12.75" customHeight="1">
      <c r="A1099" s="10">
        <v>152</v>
      </c>
      <c r="B1099" s="2">
        <v>89</v>
      </c>
      <c r="C1099" s="2" t="e">
        <f>#REF!</f>
        <v>#REF!</v>
      </c>
      <c r="D1099" s="2" t="e">
        <f>#REF!</f>
        <v>#REF!</v>
      </c>
      <c r="E1099" s="2">
        <v>0</v>
      </c>
      <c r="F1099" s="2">
        <v>0</v>
      </c>
      <c r="G1099" s="3" t="e">
        <f t="shared" si="38"/>
        <v>#REF!</v>
      </c>
      <c r="H1099" s="3" t="e">
        <f t="shared" si="41"/>
        <v>#REF!</v>
      </c>
      <c r="I1099" s="11"/>
      <c r="J1099" s="4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5"/>
      <c r="V1099" s="5"/>
      <c r="W1099" s="5"/>
      <c r="X1099" s="5"/>
      <c r="Y1099" s="5"/>
      <c r="Z1099" s="5"/>
    </row>
    <row r="1100" spans="1:26" ht="12.75" customHeight="1">
      <c r="A1100" s="10">
        <v>152</v>
      </c>
      <c r="B1100" s="2">
        <v>90</v>
      </c>
      <c r="C1100" s="2" t="e">
        <f>#REF!</f>
        <v>#REF!</v>
      </c>
      <c r="D1100" s="2" t="e">
        <f>#REF!</f>
        <v>#REF!</v>
      </c>
      <c r="E1100" s="2">
        <v>0</v>
      </c>
      <c r="F1100" s="2">
        <v>0</v>
      </c>
      <c r="G1100" s="3" t="e">
        <f t="shared" si="38"/>
        <v>#REF!</v>
      </c>
      <c r="H1100" s="3" t="e">
        <f t="shared" si="41"/>
        <v>#REF!</v>
      </c>
      <c r="I1100" s="11"/>
      <c r="J1100" s="4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5"/>
      <c r="Y1100" s="5"/>
      <c r="Z1100" s="5"/>
    </row>
    <row r="1101" spans="1:26" ht="12.75" customHeight="1">
      <c r="A1101" s="10">
        <v>152</v>
      </c>
      <c r="B1101" s="2">
        <v>91</v>
      </c>
      <c r="C1101" s="2" t="e">
        <f>#REF!</f>
        <v>#REF!</v>
      </c>
      <c r="D1101" s="2" t="e">
        <f>#REF!</f>
        <v>#REF!</v>
      </c>
      <c r="E1101" s="2">
        <v>0</v>
      </c>
      <c r="F1101" s="2">
        <v>0</v>
      </c>
      <c r="G1101" s="3" t="e">
        <f t="shared" si="38"/>
        <v>#REF!</v>
      </c>
      <c r="H1101" s="3" t="e">
        <f t="shared" si="41"/>
        <v>#REF!</v>
      </c>
      <c r="I1101" s="11"/>
      <c r="J1101" s="4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5"/>
      <c r="V1101" s="5"/>
      <c r="W1101" s="5"/>
      <c r="X1101" s="5"/>
      <c r="Y1101" s="5"/>
      <c r="Z1101" s="5"/>
    </row>
    <row r="1102" spans="1:26" ht="12.75" customHeight="1">
      <c r="A1102" s="10">
        <v>152</v>
      </c>
      <c r="B1102" s="2">
        <v>92</v>
      </c>
      <c r="C1102" s="2" t="e">
        <f>#REF!</f>
        <v>#REF!</v>
      </c>
      <c r="D1102" s="2" t="e">
        <f>#REF!</f>
        <v>#REF!</v>
      </c>
      <c r="E1102" s="2">
        <v>0</v>
      </c>
      <c r="F1102" s="2">
        <v>0</v>
      </c>
      <c r="G1102" s="3" t="e">
        <f t="shared" si="38"/>
        <v>#REF!</v>
      </c>
      <c r="H1102" s="3" t="e">
        <f t="shared" si="41"/>
        <v>#REF!</v>
      </c>
      <c r="I1102" s="11"/>
      <c r="J1102" s="4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5"/>
      <c r="V1102" s="5"/>
      <c r="W1102" s="5"/>
      <c r="X1102" s="5"/>
      <c r="Y1102" s="5"/>
      <c r="Z1102" s="5"/>
    </row>
    <row r="1103" spans="1:26" ht="12.75" customHeight="1">
      <c r="A1103" s="10">
        <v>152</v>
      </c>
      <c r="B1103" s="2">
        <v>93</v>
      </c>
      <c r="C1103" s="2" t="e">
        <f>#REF!</f>
        <v>#REF!</v>
      </c>
      <c r="D1103" s="2" t="e">
        <f>#REF!</f>
        <v>#REF!</v>
      </c>
      <c r="E1103" s="2">
        <v>0</v>
      </c>
      <c r="F1103" s="2">
        <v>0</v>
      </c>
      <c r="G1103" s="3" t="e">
        <f t="shared" si="38"/>
        <v>#REF!</v>
      </c>
      <c r="H1103" s="3" t="e">
        <f t="shared" si="41"/>
        <v>#REF!</v>
      </c>
      <c r="I1103" s="11"/>
      <c r="J1103" s="4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5"/>
      <c r="V1103" s="5"/>
      <c r="W1103" s="5"/>
      <c r="X1103" s="5"/>
      <c r="Y1103" s="5"/>
      <c r="Z1103" s="5"/>
    </row>
    <row r="1104" spans="1:26" ht="12.75" customHeight="1">
      <c r="A1104" s="10">
        <v>152</v>
      </c>
      <c r="B1104" s="2">
        <v>94</v>
      </c>
      <c r="C1104" s="2" t="e">
        <f>#REF!</f>
        <v>#REF!</v>
      </c>
      <c r="D1104" s="2" t="e">
        <f>#REF!</f>
        <v>#REF!</v>
      </c>
      <c r="E1104" s="2">
        <v>0</v>
      </c>
      <c r="F1104" s="2">
        <v>0</v>
      </c>
      <c r="G1104" s="3" t="e">
        <f t="shared" si="38"/>
        <v>#REF!</v>
      </c>
      <c r="H1104" s="3" t="e">
        <f t="shared" si="41"/>
        <v>#REF!</v>
      </c>
      <c r="I1104" s="11"/>
      <c r="J1104" s="4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5"/>
      <c r="V1104" s="5"/>
      <c r="W1104" s="5"/>
      <c r="X1104" s="5"/>
      <c r="Y1104" s="5"/>
      <c r="Z1104" s="5"/>
    </row>
    <row r="1105" spans="1:26" ht="12.75" customHeight="1">
      <c r="A1105" s="10">
        <v>152</v>
      </c>
      <c r="B1105" s="2">
        <v>95</v>
      </c>
      <c r="C1105" s="2" t="e">
        <f>#REF!</f>
        <v>#REF!</v>
      </c>
      <c r="D1105" s="2" t="e">
        <f>#REF!</f>
        <v>#REF!</v>
      </c>
      <c r="E1105" s="2">
        <v>0</v>
      </c>
      <c r="F1105" s="2">
        <v>0</v>
      </c>
      <c r="G1105" s="3" t="e">
        <f t="shared" si="38"/>
        <v>#REF!</v>
      </c>
      <c r="H1105" s="3" t="e">
        <f t="shared" si="41"/>
        <v>#REF!</v>
      </c>
      <c r="I1105" s="11"/>
      <c r="J1105" s="4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5"/>
      <c r="V1105" s="5"/>
      <c r="W1105" s="5"/>
      <c r="X1105" s="5"/>
      <c r="Y1105" s="5"/>
      <c r="Z1105" s="5"/>
    </row>
    <row r="1106" spans="1:26" ht="12.75" customHeight="1">
      <c r="A1106" s="10">
        <v>152</v>
      </c>
      <c r="B1106" s="2">
        <v>96</v>
      </c>
      <c r="C1106" s="2" t="e">
        <f>#REF!</f>
        <v>#REF!</v>
      </c>
      <c r="D1106" s="2" t="e">
        <f>#REF!</f>
        <v>#REF!</v>
      </c>
      <c r="E1106" s="2">
        <v>0</v>
      </c>
      <c r="F1106" s="2">
        <v>0</v>
      </c>
      <c r="G1106" s="3" t="e">
        <f t="shared" si="38"/>
        <v>#REF!</v>
      </c>
      <c r="H1106" s="3" t="e">
        <f t="shared" si="41"/>
        <v>#REF!</v>
      </c>
      <c r="I1106" s="11"/>
      <c r="J1106" s="4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5"/>
      <c r="V1106" s="5"/>
      <c r="W1106" s="5"/>
      <c r="X1106" s="5"/>
      <c r="Y1106" s="5"/>
      <c r="Z1106" s="5"/>
    </row>
    <row r="1107" spans="1:26" ht="12.75" customHeight="1">
      <c r="A1107" s="10">
        <v>152</v>
      </c>
      <c r="B1107" s="2">
        <v>97</v>
      </c>
      <c r="C1107" s="2" t="e">
        <f>#REF!</f>
        <v>#REF!</v>
      </c>
      <c r="D1107" s="2" t="e">
        <f>#REF!</f>
        <v>#REF!</v>
      </c>
      <c r="E1107" s="2">
        <v>0</v>
      </c>
      <c r="F1107" s="2">
        <v>0</v>
      </c>
      <c r="G1107" s="3" t="e">
        <f t="shared" si="38"/>
        <v>#REF!</v>
      </c>
      <c r="H1107" s="3" t="e">
        <f t="shared" si="41"/>
        <v>#REF!</v>
      </c>
      <c r="I1107" s="11"/>
      <c r="J1107" s="4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5"/>
      <c r="V1107" s="5"/>
      <c r="W1107" s="5"/>
      <c r="X1107" s="5"/>
      <c r="Y1107" s="5"/>
      <c r="Z1107" s="5"/>
    </row>
    <row r="1108" spans="1:26" ht="12.75" customHeight="1">
      <c r="A1108" s="10">
        <v>152</v>
      </c>
      <c r="B1108" s="2">
        <v>98</v>
      </c>
      <c r="C1108" s="2" t="e">
        <f>#REF!</f>
        <v>#REF!</v>
      </c>
      <c r="D1108" s="2" t="e">
        <f>#REF!</f>
        <v>#REF!</v>
      </c>
      <c r="E1108" s="2">
        <v>0</v>
      </c>
      <c r="F1108" s="2">
        <v>0</v>
      </c>
      <c r="G1108" s="3" t="e">
        <f t="shared" si="38"/>
        <v>#REF!</v>
      </c>
      <c r="H1108" s="3" t="e">
        <f t="shared" si="41"/>
        <v>#REF!</v>
      </c>
      <c r="I1108" s="11"/>
      <c r="J1108" s="4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5"/>
      <c r="V1108" s="5"/>
      <c r="W1108" s="5"/>
      <c r="X1108" s="5"/>
      <c r="Y1108" s="5"/>
      <c r="Z1108" s="5"/>
    </row>
    <row r="1109" spans="1:26" ht="12.75" customHeight="1">
      <c r="A1109" s="10">
        <v>152</v>
      </c>
      <c r="B1109" s="2">
        <v>99</v>
      </c>
      <c r="C1109" s="2" t="e">
        <f>#REF!</f>
        <v>#REF!</v>
      </c>
      <c r="D1109" s="2" t="e">
        <f>#REF!</f>
        <v>#REF!</v>
      </c>
      <c r="E1109" s="2">
        <v>0</v>
      </c>
      <c r="F1109" s="2">
        <v>0</v>
      </c>
      <c r="G1109" s="3" t="e">
        <f t="shared" si="38"/>
        <v>#REF!</v>
      </c>
      <c r="H1109" s="3" t="e">
        <f t="shared" si="41"/>
        <v>#REF!</v>
      </c>
      <c r="I1109" s="11"/>
      <c r="J1109" s="4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5"/>
      <c r="V1109" s="5"/>
      <c r="W1109" s="5"/>
      <c r="X1109" s="5"/>
      <c r="Y1109" s="5"/>
      <c r="Z1109" s="5"/>
    </row>
    <row r="1110" spans="1:26" ht="12.75" customHeight="1">
      <c r="A1110" s="10">
        <v>152</v>
      </c>
      <c r="B1110" s="2">
        <v>100</v>
      </c>
      <c r="C1110" s="2" t="e">
        <f>#REF!</f>
        <v>#REF!</v>
      </c>
      <c r="D1110" s="2" t="e">
        <f>#REF!</f>
        <v>#REF!</v>
      </c>
      <c r="E1110" s="2">
        <v>0</v>
      </c>
      <c r="F1110" s="2">
        <v>0</v>
      </c>
      <c r="G1110" s="3" t="e">
        <f t="shared" si="38"/>
        <v>#REF!</v>
      </c>
      <c r="H1110" s="3" t="e">
        <f t="shared" si="41"/>
        <v>#REF!</v>
      </c>
      <c r="I1110" s="11"/>
      <c r="J1110" s="4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5"/>
      <c r="V1110" s="5"/>
      <c r="W1110" s="5"/>
      <c r="X1110" s="5"/>
      <c r="Y1110" s="5"/>
      <c r="Z1110" s="5"/>
    </row>
    <row r="1111" spans="1:26" ht="12.75" customHeight="1">
      <c r="A1111" s="10">
        <v>152</v>
      </c>
      <c r="B1111" s="2">
        <v>101</v>
      </c>
      <c r="C1111" s="2" t="e">
        <f>#REF!</f>
        <v>#REF!</v>
      </c>
      <c r="D1111" s="2" t="e">
        <f>#REF!</f>
        <v>#REF!</v>
      </c>
      <c r="E1111" s="2">
        <v>0</v>
      </c>
      <c r="F1111" s="2">
        <v>0</v>
      </c>
      <c r="G1111" s="3" t="e">
        <f t="shared" si="38"/>
        <v>#REF!</v>
      </c>
      <c r="H1111" s="3" t="e">
        <f t="shared" si="41"/>
        <v>#REF!</v>
      </c>
      <c r="I1111" s="11"/>
      <c r="J1111" s="4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5"/>
      <c r="V1111" s="5"/>
      <c r="W1111" s="5"/>
      <c r="X1111" s="5"/>
      <c r="Y1111" s="5"/>
      <c r="Z1111" s="5"/>
    </row>
    <row r="1112" spans="1:26" ht="12.75" customHeight="1">
      <c r="A1112" s="10">
        <v>152</v>
      </c>
      <c r="B1112" s="2">
        <v>102</v>
      </c>
      <c r="C1112" s="2" t="e">
        <f>#REF!</f>
        <v>#REF!</v>
      </c>
      <c r="D1112" s="2" t="e">
        <f>#REF!</f>
        <v>#REF!</v>
      </c>
      <c r="E1112" s="2">
        <v>0</v>
      </c>
      <c r="F1112" s="2">
        <v>0</v>
      </c>
      <c r="G1112" s="3" t="e">
        <f t="shared" si="38"/>
        <v>#REF!</v>
      </c>
      <c r="H1112" s="3" t="e">
        <f t="shared" si="41"/>
        <v>#REF!</v>
      </c>
      <c r="I1112" s="11"/>
      <c r="J1112" s="4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5"/>
      <c r="V1112" s="5"/>
      <c r="W1112" s="5"/>
      <c r="X1112" s="5"/>
      <c r="Y1112" s="5"/>
      <c r="Z1112" s="5"/>
    </row>
    <row r="1113" spans="1:26" ht="12.75" customHeight="1">
      <c r="A1113" s="10">
        <v>152</v>
      </c>
      <c r="B1113" s="2">
        <v>103</v>
      </c>
      <c r="C1113" s="2" t="e">
        <f>#REF!</f>
        <v>#REF!</v>
      </c>
      <c r="D1113" s="2" t="e">
        <f>#REF!</f>
        <v>#REF!</v>
      </c>
      <c r="E1113" s="2">
        <v>0</v>
      </c>
      <c r="F1113" s="2">
        <v>0</v>
      </c>
      <c r="G1113" s="3" t="e">
        <f t="shared" si="38"/>
        <v>#REF!</v>
      </c>
      <c r="H1113" s="3" t="e">
        <f t="shared" si="41"/>
        <v>#REF!</v>
      </c>
      <c r="I1113" s="11"/>
      <c r="J1113" s="4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5"/>
      <c r="V1113" s="5"/>
      <c r="W1113" s="5"/>
      <c r="X1113" s="5"/>
      <c r="Y1113" s="5"/>
      <c r="Z1113" s="5"/>
    </row>
    <row r="1114" spans="1:26" ht="12.75" customHeight="1">
      <c r="A1114" s="10">
        <v>152</v>
      </c>
      <c r="B1114" s="2">
        <v>104</v>
      </c>
      <c r="C1114" s="2" t="e">
        <f>#REF!</f>
        <v>#REF!</v>
      </c>
      <c r="D1114" s="2" t="e">
        <f>#REF!</f>
        <v>#REF!</v>
      </c>
      <c r="E1114" s="2">
        <v>0</v>
      </c>
      <c r="F1114" s="2">
        <v>0</v>
      </c>
      <c r="G1114" s="3" t="e">
        <f t="shared" si="38"/>
        <v>#REF!</v>
      </c>
      <c r="H1114" s="3" t="e">
        <f t="shared" si="41"/>
        <v>#REF!</v>
      </c>
      <c r="I1114" s="11"/>
      <c r="J1114" s="4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5"/>
      <c r="V1114" s="5"/>
      <c r="W1114" s="5"/>
      <c r="X1114" s="5"/>
      <c r="Y1114" s="5"/>
      <c r="Z1114" s="5"/>
    </row>
    <row r="1115" spans="1:26" ht="12.75" customHeight="1">
      <c r="A1115" s="10">
        <v>152</v>
      </c>
      <c r="B1115" s="2">
        <v>105</v>
      </c>
      <c r="C1115" s="2" t="e">
        <f>#REF!</f>
        <v>#REF!</v>
      </c>
      <c r="D1115" s="2" t="e">
        <f>#REF!</f>
        <v>#REF!</v>
      </c>
      <c r="E1115" s="2">
        <v>0</v>
      </c>
      <c r="F1115" s="2">
        <v>0</v>
      </c>
      <c r="G1115" s="3" t="e">
        <f t="shared" si="38"/>
        <v>#REF!</v>
      </c>
      <c r="H1115" s="3" t="e">
        <f t="shared" si="41"/>
        <v>#REF!</v>
      </c>
      <c r="I1115" s="11"/>
      <c r="J1115" s="4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5"/>
      <c r="V1115" s="5"/>
      <c r="W1115" s="5"/>
      <c r="X1115" s="5"/>
      <c r="Y1115" s="5"/>
      <c r="Z1115" s="5"/>
    </row>
    <row r="1116" spans="1:26" ht="12.75" customHeight="1">
      <c r="A1116" s="10">
        <v>152</v>
      </c>
      <c r="B1116" s="2">
        <v>106</v>
      </c>
      <c r="C1116" s="2" t="e">
        <f>#REF!</f>
        <v>#REF!</v>
      </c>
      <c r="D1116" s="2" t="e">
        <f>#REF!</f>
        <v>#REF!</v>
      </c>
      <c r="E1116" s="2">
        <v>0</v>
      </c>
      <c r="F1116" s="2">
        <v>0</v>
      </c>
      <c r="G1116" s="3" t="e">
        <f t="shared" si="38"/>
        <v>#REF!</v>
      </c>
      <c r="H1116" s="3" t="e">
        <f t="shared" si="41"/>
        <v>#REF!</v>
      </c>
      <c r="I1116" s="11"/>
      <c r="J1116" s="4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5"/>
      <c r="V1116" s="5"/>
      <c r="W1116" s="5"/>
      <c r="X1116" s="5"/>
      <c r="Y1116" s="5"/>
      <c r="Z1116" s="5"/>
    </row>
    <row r="1117" spans="1:26" ht="12.75" customHeight="1">
      <c r="A1117" s="10">
        <v>152</v>
      </c>
      <c r="B1117" s="2">
        <v>107</v>
      </c>
      <c r="C1117" s="2" t="e">
        <f>#REF!</f>
        <v>#REF!</v>
      </c>
      <c r="D1117" s="2" t="e">
        <f>#REF!</f>
        <v>#REF!</v>
      </c>
      <c r="E1117" s="2">
        <v>0</v>
      </c>
      <c r="F1117" s="2">
        <v>0</v>
      </c>
      <c r="G1117" s="3" t="e">
        <f t="shared" si="38"/>
        <v>#REF!</v>
      </c>
      <c r="H1117" s="3" t="e">
        <f t="shared" si="41"/>
        <v>#REF!</v>
      </c>
      <c r="I1117" s="11"/>
      <c r="J1117" s="4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5"/>
      <c r="V1117" s="5"/>
      <c r="W1117" s="5"/>
      <c r="X1117" s="5"/>
      <c r="Y1117" s="5"/>
      <c r="Z1117" s="5"/>
    </row>
    <row r="1118" spans="1:26" ht="12.75" customHeight="1">
      <c r="A1118" s="10">
        <v>152</v>
      </c>
      <c r="B1118" s="2">
        <v>108</v>
      </c>
      <c r="C1118" s="2" t="e">
        <f>#REF!</f>
        <v>#REF!</v>
      </c>
      <c r="D1118" s="2" t="e">
        <f>#REF!</f>
        <v>#REF!</v>
      </c>
      <c r="E1118" s="2">
        <v>0</v>
      </c>
      <c r="F1118" s="2">
        <v>0</v>
      </c>
      <c r="G1118" s="3" t="e">
        <f t="shared" si="38"/>
        <v>#REF!</v>
      </c>
      <c r="H1118" s="3" t="e">
        <f t="shared" si="41"/>
        <v>#REF!</v>
      </c>
      <c r="I1118" s="11"/>
      <c r="J1118" s="4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5"/>
      <c r="V1118" s="5"/>
      <c r="W1118" s="5"/>
      <c r="X1118" s="5"/>
      <c r="Y1118" s="5"/>
      <c r="Z1118" s="5"/>
    </row>
    <row r="1119" spans="1:26" ht="12.75" customHeight="1">
      <c r="A1119" s="10">
        <v>152</v>
      </c>
      <c r="B1119" s="2">
        <v>109</v>
      </c>
      <c r="C1119" s="2" t="e">
        <f>#REF!</f>
        <v>#REF!</v>
      </c>
      <c r="D1119" s="2" t="e">
        <f>#REF!</f>
        <v>#REF!</v>
      </c>
      <c r="E1119" s="2">
        <v>0</v>
      </c>
      <c r="F1119" s="2">
        <v>0</v>
      </c>
      <c r="G1119" s="3" t="e">
        <f t="shared" si="38"/>
        <v>#REF!</v>
      </c>
      <c r="H1119" s="3" t="e">
        <f t="shared" si="41"/>
        <v>#REF!</v>
      </c>
      <c r="I1119" s="11"/>
      <c r="J1119" s="4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5"/>
      <c r="V1119" s="5"/>
      <c r="W1119" s="5"/>
      <c r="X1119" s="5"/>
      <c r="Y1119" s="5"/>
      <c r="Z1119" s="5"/>
    </row>
    <row r="1120" spans="1:26" ht="12.75" customHeight="1">
      <c r="A1120" s="10">
        <v>152</v>
      </c>
      <c r="B1120" s="2">
        <v>110</v>
      </c>
      <c r="C1120" s="2" t="e">
        <f>#REF!</f>
        <v>#REF!</v>
      </c>
      <c r="D1120" s="2" t="e">
        <f>#REF!</f>
        <v>#REF!</v>
      </c>
      <c r="E1120" s="2">
        <v>0</v>
      </c>
      <c r="F1120" s="2">
        <v>0</v>
      </c>
      <c r="G1120" s="3" t="e">
        <f t="shared" si="38"/>
        <v>#REF!</v>
      </c>
      <c r="H1120" s="3" t="e">
        <f t="shared" si="41"/>
        <v>#REF!</v>
      </c>
      <c r="I1120" s="11"/>
      <c r="J1120" s="4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5"/>
      <c r="V1120" s="5"/>
      <c r="W1120" s="5"/>
      <c r="X1120" s="5"/>
      <c r="Y1120" s="5"/>
      <c r="Z1120" s="5"/>
    </row>
    <row r="1121" spans="1:26" ht="12.75" customHeight="1">
      <c r="A1121" s="10">
        <v>152</v>
      </c>
      <c r="B1121" s="2">
        <v>111</v>
      </c>
      <c r="C1121" s="2" t="e">
        <f>#REF!</f>
        <v>#REF!</v>
      </c>
      <c r="D1121" s="2" t="e">
        <f>#REF!</f>
        <v>#REF!</v>
      </c>
      <c r="E1121" s="2">
        <v>0</v>
      </c>
      <c r="F1121" s="2">
        <v>0</v>
      </c>
      <c r="G1121" s="3" t="e">
        <f t="shared" si="38"/>
        <v>#REF!</v>
      </c>
      <c r="H1121" s="3" t="e">
        <f t="shared" si="41"/>
        <v>#REF!</v>
      </c>
      <c r="I1121" s="11"/>
      <c r="J1121" s="4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5"/>
      <c r="V1121" s="5"/>
      <c r="W1121" s="5"/>
      <c r="X1121" s="5"/>
      <c r="Y1121" s="5"/>
      <c r="Z1121" s="5"/>
    </row>
    <row r="1122" spans="1:26" ht="12.75" customHeight="1">
      <c r="A1122" s="10">
        <v>152</v>
      </c>
      <c r="B1122" s="2">
        <v>112</v>
      </c>
      <c r="C1122" s="2" t="e">
        <f>#REF!</f>
        <v>#REF!</v>
      </c>
      <c r="D1122" s="2" t="e">
        <f>#REF!</f>
        <v>#REF!</v>
      </c>
      <c r="E1122" s="2">
        <v>0</v>
      </c>
      <c r="F1122" s="2">
        <v>0</v>
      </c>
      <c r="G1122" s="3" t="e">
        <f t="shared" si="38"/>
        <v>#REF!</v>
      </c>
      <c r="H1122" s="3" t="e">
        <f t="shared" si="41"/>
        <v>#REF!</v>
      </c>
      <c r="I1122" s="11"/>
      <c r="J1122" s="4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5"/>
      <c r="V1122" s="5"/>
      <c r="W1122" s="5"/>
      <c r="X1122" s="5"/>
      <c r="Y1122" s="5"/>
      <c r="Z1122" s="5"/>
    </row>
    <row r="1123" spans="1:26" ht="12.75" customHeight="1">
      <c r="A1123" s="10">
        <v>152</v>
      </c>
      <c r="B1123" s="2">
        <v>113</v>
      </c>
      <c r="C1123" s="2" t="e">
        <f>#REF!</f>
        <v>#REF!</v>
      </c>
      <c r="D1123" s="2" t="e">
        <f>#REF!</f>
        <v>#REF!</v>
      </c>
      <c r="E1123" s="2">
        <v>0</v>
      </c>
      <c r="F1123" s="2">
        <v>0</v>
      </c>
      <c r="G1123" s="3" t="e">
        <f t="shared" si="38"/>
        <v>#REF!</v>
      </c>
      <c r="H1123" s="3" t="e">
        <f t="shared" si="41"/>
        <v>#REF!</v>
      </c>
      <c r="I1123" s="11"/>
      <c r="J1123" s="4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5"/>
      <c r="V1123" s="5"/>
      <c r="W1123" s="5"/>
      <c r="X1123" s="5"/>
      <c r="Y1123" s="5"/>
      <c r="Z1123" s="5"/>
    </row>
    <row r="1124" spans="1:26" ht="12.75" customHeight="1">
      <c r="A1124" s="10">
        <v>152</v>
      </c>
      <c r="B1124" s="2">
        <v>114</v>
      </c>
      <c r="C1124" s="2" t="e">
        <f>#REF!</f>
        <v>#REF!</v>
      </c>
      <c r="D1124" s="2" t="e">
        <f>#REF!</f>
        <v>#REF!</v>
      </c>
      <c r="E1124" s="2">
        <v>0</v>
      </c>
      <c r="F1124" s="2">
        <v>0</v>
      </c>
      <c r="G1124" s="3" t="e">
        <f t="shared" si="38"/>
        <v>#REF!</v>
      </c>
      <c r="H1124" s="3" t="e">
        <f t="shared" si="41"/>
        <v>#REF!</v>
      </c>
      <c r="I1124" s="11"/>
      <c r="J1124" s="4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5"/>
      <c r="V1124" s="5"/>
      <c r="W1124" s="5"/>
      <c r="X1124" s="5"/>
      <c r="Y1124" s="5"/>
      <c r="Z1124" s="5"/>
    </row>
    <row r="1125" spans="1:26" ht="12.75" customHeight="1">
      <c r="A1125" s="10">
        <v>152</v>
      </c>
      <c r="B1125" s="2">
        <v>115</v>
      </c>
      <c r="C1125" s="2" t="e">
        <f>#REF!</f>
        <v>#REF!</v>
      </c>
      <c r="D1125" s="2" t="e">
        <f>#REF!</f>
        <v>#REF!</v>
      </c>
      <c r="E1125" s="2">
        <v>0</v>
      </c>
      <c r="F1125" s="2">
        <v>0</v>
      </c>
      <c r="G1125" s="3" t="e">
        <f t="shared" si="38"/>
        <v>#REF!</v>
      </c>
      <c r="H1125" s="3" t="e">
        <f t="shared" si="41"/>
        <v>#REF!</v>
      </c>
      <c r="I1125" s="11"/>
      <c r="J1125" s="4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5"/>
      <c r="V1125" s="5"/>
      <c r="W1125" s="5"/>
      <c r="X1125" s="5"/>
      <c r="Y1125" s="5"/>
      <c r="Z1125" s="5"/>
    </row>
    <row r="1126" spans="1:26" ht="12.75" customHeight="1">
      <c r="A1126" s="10">
        <v>152</v>
      </c>
      <c r="B1126" s="2">
        <v>116</v>
      </c>
      <c r="C1126" s="2" t="e">
        <f>#REF!</f>
        <v>#REF!</v>
      </c>
      <c r="D1126" s="2" t="e">
        <f>#REF!</f>
        <v>#REF!</v>
      </c>
      <c r="E1126" s="2">
        <v>0</v>
      </c>
      <c r="F1126" s="2">
        <v>0</v>
      </c>
      <c r="G1126" s="3" t="e">
        <f t="shared" si="38"/>
        <v>#REF!</v>
      </c>
      <c r="H1126" s="3" t="e">
        <f t="shared" si="41"/>
        <v>#REF!</v>
      </c>
      <c r="I1126" s="11"/>
      <c r="J1126" s="4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5"/>
      <c r="V1126" s="5"/>
      <c r="W1126" s="5"/>
      <c r="X1126" s="5"/>
      <c r="Y1126" s="5"/>
      <c r="Z1126" s="5"/>
    </row>
    <row r="1127" spans="1:26" ht="12.75" customHeight="1">
      <c r="A1127" s="10">
        <v>152</v>
      </c>
      <c r="B1127" s="2">
        <v>117</v>
      </c>
      <c r="C1127" s="2" t="e">
        <f>#REF!</f>
        <v>#REF!</v>
      </c>
      <c r="D1127" s="2" t="e">
        <f>#REF!</f>
        <v>#REF!</v>
      </c>
      <c r="E1127" s="2">
        <v>0</v>
      </c>
      <c r="F1127" s="2">
        <v>0</v>
      </c>
      <c r="G1127" s="3" t="e">
        <f t="shared" si="38"/>
        <v>#REF!</v>
      </c>
      <c r="H1127" s="3" t="e">
        <f t="shared" si="41"/>
        <v>#REF!</v>
      </c>
      <c r="I1127" s="11"/>
      <c r="J1127" s="4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5"/>
      <c r="V1127" s="5"/>
      <c r="W1127" s="5"/>
      <c r="X1127" s="5"/>
      <c r="Y1127" s="5"/>
      <c r="Z1127" s="5"/>
    </row>
    <row r="1128" spans="1:26" ht="12.75" customHeight="1">
      <c r="A1128" s="10">
        <v>152</v>
      </c>
      <c r="B1128" s="2">
        <v>118</v>
      </c>
      <c r="C1128" s="2" t="e">
        <f>#REF!</f>
        <v>#REF!</v>
      </c>
      <c r="D1128" s="2" t="e">
        <f>#REF!</f>
        <v>#REF!</v>
      </c>
      <c r="E1128" s="2">
        <v>0</v>
      </c>
      <c r="F1128" s="2">
        <v>0</v>
      </c>
      <c r="G1128" s="3" t="e">
        <f t="shared" si="38"/>
        <v>#REF!</v>
      </c>
      <c r="H1128" s="3" t="e">
        <f t="shared" si="41"/>
        <v>#REF!</v>
      </c>
      <c r="I1128" s="11"/>
      <c r="J1128" s="4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5"/>
      <c r="V1128" s="5"/>
      <c r="W1128" s="5"/>
      <c r="X1128" s="5"/>
      <c r="Y1128" s="5"/>
      <c r="Z1128" s="5"/>
    </row>
    <row r="1129" spans="1:26" ht="12.75" customHeight="1">
      <c r="A1129" s="10">
        <v>152</v>
      </c>
      <c r="B1129" s="2">
        <v>119</v>
      </c>
      <c r="C1129" s="2" t="e">
        <f>#REF!</f>
        <v>#REF!</v>
      </c>
      <c r="D1129" s="2" t="e">
        <f>#REF!</f>
        <v>#REF!</v>
      </c>
      <c r="E1129" s="2">
        <v>0</v>
      </c>
      <c r="F1129" s="2">
        <v>0</v>
      </c>
      <c r="G1129" s="3" t="e">
        <f t="shared" si="38"/>
        <v>#REF!</v>
      </c>
      <c r="H1129" s="3" t="e">
        <f t="shared" si="41"/>
        <v>#REF!</v>
      </c>
      <c r="I1129" s="11"/>
      <c r="J1129" s="4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5"/>
      <c r="V1129" s="5"/>
      <c r="W1129" s="5"/>
      <c r="X1129" s="5"/>
      <c r="Y1129" s="5"/>
      <c r="Z1129" s="5"/>
    </row>
    <row r="1130" spans="1:26" ht="12.75" customHeight="1">
      <c r="A1130" s="10">
        <v>152</v>
      </c>
      <c r="B1130" s="2">
        <v>120</v>
      </c>
      <c r="C1130" s="2" t="e">
        <f>#REF!</f>
        <v>#REF!</v>
      </c>
      <c r="D1130" s="2" t="e">
        <f>#REF!</f>
        <v>#REF!</v>
      </c>
      <c r="E1130" s="2">
        <v>0</v>
      </c>
      <c r="F1130" s="2">
        <v>0</v>
      </c>
      <c r="G1130" s="3" t="e">
        <f t="shared" si="38"/>
        <v>#REF!</v>
      </c>
      <c r="H1130" s="3" t="e">
        <f t="shared" si="41"/>
        <v>#REF!</v>
      </c>
      <c r="I1130" s="11"/>
      <c r="J1130" s="4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5"/>
      <c r="V1130" s="5"/>
      <c r="W1130" s="5"/>
      <c r="X1130" s="5"/>
      <c r="Y1130" s="5"/>
      <c r="Z1130" s="5"/>
    </row>
    <row r="1131" spans="1:26" ht="12.75" customHeight="1">
      <c r="A1131" s="10">
        <v>152</v>
      </c>
      <c r="B1131" s="2">
        <v>121</v>
      </c>
      <c r="C1131" s="2" t="e">
        <f>#REF!</f>
        <v>#REF!</v>
      </c>
      <c r="D1131" s="2" t="e">
        <f>#REF!</f>
        <v>#REF!</v>
      </c>
      <c r="E1131" s="2">
        <v>0</v>
      </c>
      <c r="F1131" s="2">
        <v>0</v>
      </c>
      <c r="G1131" s="3" t="e">
        <f t="shared" si="38"/>
        <v>#REF!</v>
      </c>
      <c r="H1131" s="3" t="e">
        <f t="shared" si="41"/>
        <v>#REF!</v>
      </c>
      <c r="I1131" s="11"/>
      <c r="J1131" s="4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5"/>
      <c r="V1131" s="5"/>
      <c r="W1131" s="5"/>
      <c r="X1131" s="5"/>
      <c r="Y1131" s="5"/>
      <c r="Z1131" s="5"/>
    </row>
    <row r="1132" spans="1:26" ht="12.75" customHeight="1">
      <c r="A1132" s="10">
        <v>152</v>
      </c>
      <c r="B1132" s="2">
        <v>122</v>
      </c>
      <c r="C1132" s="2" t="e">
        <f>#REF!</f>
        <v>#REF!</v>
      </c>
      <c r="D1132" s="2" t="e">
        <f>#REF!</f>
        <v>#REF!</v>
      </c>
      <c r="E1132" s="2">
        <v>0</v>
      </c>
      <c r="F1132" s="2">
        <v>0</v>
      </c>
      <c r="G1132" s="3" t="e">
        <f t="shared" si="38"/>
        <v>#REF!</v>
      </c>
      <c r="H1132" s="3" t="e">
        <f t="shared" si="41"/>
        <v>#REF!</v>
      </c>
      <c r="I1132" s="11"/>
      <c r="J1132" s="4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5"/>
      <c r="V1132" s="5"/>
      <c r="W1132" s="5"/>
      <c r="X1132" s="5"/>
      <c r="Y1132" s="5"/>
      <c r="Z1132" s="5"/>
    </row>
    <row r="1133" spans="1:26" ht="12.75" customHeight="1">
      <c r="A1133" s="10">
        <v>152</v>
      </c>
      <c r="B1133" s="2">
        <v>123</v>
      </c>
      <c r="C1133" s="2" t="e">
        <f>#REF!</f>
        <v>#REF!</v>
      </c>
      <c r="D1133" s="2" t="e">
        <f>#REF!</f>
        <v>#REF!</v>
      </c>
      <c r="E1133" s="2">
        <v>0</v>
      </c>
      <c r="F1133" s="2">
        <v>0</v>
      </c>
      <c r="G1133" s="3" t="e">
        <f t="shared" si="38"/>
        <v>#REF!</v>
      </c>
      <c r="H1133" s="3" t="e">
        <f t="shared" si="41"/>
        <v>#REF!</v>
      </c>
      <c r="I1133" s="11"/>
      <c r="J1133" s="4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5"/>
      <c r="V1133" s="5"/>
      <c r="W1133" s="5"/>
      <c r="X1133" s="5"/>
      <c r="Y1133" s="5"/>
      <c r="Z1133" s="5"/>
    </row>
    <row r="1134" spans="1:26" ht="12.75" customHeight="1">
      <c r="A1134" s="10">
        <v>152</v>
      </c>
      <c r="B1134" s="2">
        <v>124</v>
      </c>
      <c r="C1134" s="2" t="e">
        <f>#REF!</f>
        <v>#REF!</v>
      </c>
      <c r="D1134" s="2" t="e">
        <f>#REF!</f>
        <v>#REF!</v>
      </c>
      <c r="E1134" s="2">
        <v>0</v>
      </c>
      <c r="F1134" s="2">
        <v>0</v>
      </c>
      <c r="G1134" s="3" t="e">
        <f t="shared" si="38"/>
        <v>#REF!</v>
      </c>
      <c r="H1134" s="3" t="e">
        <f t="shared" si="41"/>
        <v>#REF!</v>
      </c>
      <c r="I1134" s="11"/>
      <c r="J1134" s="4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5"/>
      <c r="V1134" s="5"/>
      <c r="W1134" s="5"/>
      <c r="X1134" s="5"/>
      <c r="Y1134" s="5"/>
      <c r="Z1134" s="5"/>
    </row>
    <row r="1135" spans="1:26" ht="12.75" customHeight="1">
      <c r="A1135" s="10">
        <v>152</v>
      </c>
      <c r="B1135" s="2">
        <v>125</v>
      </c>
      <c r="C1135" s="2" t="e">
        <f>#REF!</f>
        <v>#REF!</v>
      </c>
      <c r="D1135" s="2" t="e">
        <f>#REF!</f>
        <v>#REF!</v>
      </c>
      <c r="E1135" s="2">
        <v>0</v>
      </c>
      <c r="F1135" s="2">
        <v>0</v>
      </c>
      <c r="G1135" s="3" t="e">
        <f t="shared" si="38"/>
        <v>#REF!</v>
      </c>
      <c r="H1135" s="3" t="e">
        <f t="shared" si="41"/>
        <v>#REF!</v>
      </c>
      <c r="I1135" s="11"/>
      <c r="J1135" s="4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5"/>
      <c r="V1135" s="5"/>
      <c r="W1135" s="5"/>
      <c r="X1135" s="5"/>
      <c r="Y1135" s="5"/>
      <c r="Z1135" s="5"/>
    </row>
    <row r="1136" spans="1:26" ht="12.75" customHeight="1">
      <c r="A1136" s="10">
        <v>152</v>
      </c>
      <c r="B1136" s="2">
        <v>126</v>
      </c>
      <c r="C1136" s="2" t="e">
        <f>#REF!</f>
        <v>#REF!</v>
      </c>
      <c r="D1136" s="2" t="e">
        <f>#REF!</f>
        <v>#REF!</v>
      </c>
      <c r="E1136" s="2">
        <v>0</v>
      </c>
      <c r="F1136" s="2">
        <v>0</v>
      </c>
      <c r="G1136" s="3" t="e">
        <f t="shared" si="38"/>
        <v>#REF!</v>
      </c>
      <c r="H1136" s="3" t="e">
        <f t="shared" si="41"/>
        <v>#REF!</v>
      </c>
      <c r="I1136" s="11"/>
      <c r="J1136" s="4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5"/>
      <c r="V1136" s="5"/>
      <c r="W1136" s="5"/>
      <c r="X1136" s="5"/>
      <c r="Y1136" s="5"/>
      <c r="Z1136" s="5"/>
    </row>
    <row r="1137" spans="1:26" ht="12.75" customHeight="1">
      <c r="A1137" s="10">
        <v>152</v>
      </c>
      <c r="B1137" s="2">
        <v>127</v>
      </c>
      <c r="C1137" s="2" t="e">
        <f>#REF!</f>
        <v>#REF!</v>
      </c>
      <c r="D1137" s="2" t="e">
        <f>#REF!</f>
        <v>#REF!</v>
      </c>
      <c r="E1137" s="2">
        <v>0</v>
      </c>
      <c r="F1137" s="2">
        <v>0</v>
      </c>
      <c r="G1137" s="3" t="e">
        <f t="shared" si="38"/>
        <v>#REF!</v>
      </c>
      <c r="H1137" s="3" t="e">
        <f t="shared" si="41"/>
        <v>#REF!</v>
      </c>
      <c r="I1137" s="11"/>
      <c r="J1137" s="4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5"/>
      <c r="V1137" s="5"/>
      <c r="W1137" s="5"/>
      <c r="X1137" s="5"/>
      <c r="Y1137" s="5"/>
      <c r="Z1137" s="5"/>
    </row>
    <row r="1138" spans="1:26" ht="12.75" customHeight="1">
      <c r="A1138" s="10">
        <v>152</v>
      </c>
      <c r="B1138" s="2">
        <v>128</v>
      </c>
      <c r="C1138" s="2" t="e">
        <f>#REF!</f>
        <v>#REF!</v>
      </c>
      <c r="D1138" s="2" t="e">
        <f>#REF!</f>
        <v>#REF!</v>
      </c>
      <c r="E1138" s="2">
        <v>0</v>
      </c>
      <c r="F1138" s="2">
        <v>0</v>
      </c>
      <c r="G1138" s="3" t="e">
        <f t="shared" si="38"/>
        <v>#REF!</v>
      </c>
      <c r="H1138" s="3" t="e">
        <f t="shared" si="41"/>
        <v>#REF!</v>
      </c>
      <c r="I1138" s="11"/>
      <c r="J1138" s="4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5"/>
      <c r="V1138" s="5"/>
      <c r="W1138" s="5"/>
      <c r="X1138" s="5"/>
      <c r="Y1138" s="5"/>
      <c r="Z1138" s="5"/>
    </row>
    <row r="1139" spans="1:26" ht="12.75" customHeight="1">
      <c r="A1139" s="10">
        <v>152</v>
      </c>
      <c r="B1139" s="2">
        <v>129</v>
      </c>
      <c r="C1139" s="2" t="e">
        <f>#REF!</f>
        <v>#REF!</v>
      </c>
      <c r="D1139" s="2" t="e">
        <f>#REF!</f>
        <v>#REF!</v>
      </c>
      <c r="E1139" s="2">
        <v>0</v>
      </c>
      <c r="F1139" s="2">
        <v>0</v>
      </c>
      <c r="G1139" s="3" t="e">
        <f t="shared" si="38"/>
        <v>#REF!</v>
      </c>
      <c r="H1139" s="3" t="e">
        <f t="shared" si="41"/>
        <v>#REF!</v>
      </c>
      <c r="I1139" s="11"/>
      <c r="J1139" s="4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5"/>
      <c r="V1139" s="5"/>
      <c r="W1139" s="5"/>
      <c r="X1139" s="5"/>
      <c r="Y1139" s="5"/>
      <c r="Z1139" s="5"/>
    </row>
    <row r="1140" spans="1:26" ht="12.75" customHeight="1">
      <c r="A1140" s="10">
        <v>152</v>
      </c>
      <c r="B1140" s="2">
        <v>130</v>
      </c>
      <c r="C1140" s="2" t="e">
        <f>#REF!</f>
        <v>#REF!</v>
      </c>
      <c r="D1140" s="2" t="e">
        <f>#REF!</f>
        <v>#REF!</v>
      </c>
      <c r="E1140" s="2">
        <v>0</v>
      </c>
      <c r="F1140" s="2">
        <v>0</v>
      </c>
      <c r="G1140" s="3" t="e">
        <f t="shared" si="38"/>
        <v>#REF!</v>
      </c>
      <c r="H1140" s="3" t="e">
        <f t="shared" si="41"/>
        <v>#REF!</v>
      </c>
      <c r="I1140" s="11"/>
      <c r="J1140" s="4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5"/>
      <c r="V1140" s="5"/>
      <c r="W1140" s="5"/>
      <c r="X1140" s="5"/>
      <c r="Y1140" s="5"/>
      <c r="Z1140" s="5"/>
    </row>
    <row r="1141" spans="1:26" ht="12.75" customHeight="1">
      <c r="A1141" s="10">
        <v>152</v>
      </c>
      <c r="B1141" s="2">
        <v>131</v>
      </c>
      <c r="C1141" s="2" t="e">
        <f>#REF!</f>
        <v>#REF!</v>
      </c>
      <c r="D1141" s="2" t="e">
        <f>#REF!</f>
        <v>#REF!</v>
      </c>
      <c r="E1141" s="2">
        <v>0</v>
      </c>
      <c r="F1141" s="2">
        <v>0</v>
      </c>
      <c r="G1141" s="3" t="e">
        <f t="shared" si="38"/>
        <v>#REF!</v>
      </c>
      <c r="H1141" s="3" t="e">
        <f t="shared" si="41"/>
        <v>#REF!</v>
      </c>
      <c r="I1141" s="11"/>
      <c r="J1141" s="4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5"/>
      <c r="V1141" s="5"/>
      <c r="W1141" s="5"/>
      <c r="X1141" s="5"/>
      <c r="Y1141" s="5"/>
      <c r="Z1141" s="5"/>
    </row>
    <row r="1142" spans="1:26" ht="12.75" customHeight="1">
      <c r="A1142" s="10">
        <v>152</v>
      </c>
      <c r="B1142" s="2">
        <v>132</v>
      </c>
      <c r="C1142" s="2" t="e">
        <f>#REF!</f>
        <v>#REF!</v>
      </c>
      <c r="D1142" s="2" t="e">
        <f>#REF!</f>
        <v>#REF!</v>
      </c>
      <c r="E1142" s="2">
        <v>0</v>
      </c>
      <c r="F1142" s="2">
        <v>0</v>
      </c>
      <c r="G1142" s="3" t="e">
        <f t="shared" si="38"/>
        <v>#REF!</v>
      </c>
      <c r="H1142" s="3" t="e">
        <f t="shared" si="41"/>
        <v>#REF!</v>
      </c>
      <c r="I1142" s="11"/>
      <c r="J1142" s="4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5"/>
      <c r="V1142" s="5"/>
      <c r="W1142" s="5"/>
      <c r="X1142" s="5"/>
      <c r="Y1142" s="5"/>
      <c r="Z1142" s="5"/>
    </row>
    <row r="1143" spans="1:26" ht="12.75" customHeight="1">
      <c r="A1143" s="10">
        <v>152</v>
      </c>
      <c r="B1143" s="2">
        <v>133</v>
      </c>
      <c r="C1143" s="2" t="e">
        <f>#REF!</f>
        <v>#REF!</v>
      </c>
      <c r="D1143" s="2" t="e">
        <f>#REF!</f>
        <v>#REF!</v>
      </c>
      <c r="E1143" s="2">
        <v>0</v>
      </c>
      <c r="F1143" s="2">
        <v>0</v>
      </c>
      <c r="G1143" s="3" t="e">
        <f t="shared" si="38"/>
        <v>#REF!</v>
      </c>
      <c r="H1143" s="3" t="e">
        <f t="shared" si="41"/>
        <v>#REF!</v>
      </c>
      <c r="I1143" s="11"/>
      <c r="J1143" s="4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5"/>
      <c r="V1143" s="5"/>
      <c r="W1143" s="5"/>
      <c r="X1143" s="5"/>
      <c r="Y1143" s="5"/>
      <c r="Z1143" s="5"/>
    </row>
    <row r="1144" spans="1:26" ht="12.75" customHeight="1">
      <c r="A1144" s="10">
        <v>152</v>
      </c>
      <c r="B1144" s="2">
        <v>134</v>
      </c>
      <c r="C1144" s="2" t="e">
        <f>#REF!</f>
        <v>#REF!</v>
      </c>
      <c r="D1144" s="2" t="e">
        <f>#REF!</f>
        <v>#REF!</v>
      </c>
      <c r="E1144" s="2">
        <v>0</v>
      </c>
      <c r="F1144" s="2">
        <v>0</v>
      </c>
      <c r="G1144" s="3" t="e">
        <f t="shared" si="38"/>
        <v>#REF!</v>
      </c>
      <c r="H1144" s="3" t="e">
        <f t="shared" si="41"/>
        <v>#REF!</v>
      </c>
      <c r="I1144" s="11"/>
      <c r="J1144" s="4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5"/>
      <c r="V1144" s="5"/>
      <c r="W1144" s="5"/>
      <c r="X1144" s="5"/>
      <c r="Y1144" s="5"/>
      <c r="Z1144" s="5"/>
    </row>
    <row r="1145" spans="1:26" ht="12.75" customHeight="1">
      <c r="A1145" s="10">
        <v>152</v>
      </c>
      <c r="B1145" s="2">
        <v>135</v>
      </c>
      <c r="C1145" s="2" t="e">
        <f>#REF!</f>
        <v>#REF!</v>
      </c>
      <c r="D1145" s="2" t="e">
        <f>#REF!</f>
        <v>#REF!</v>
      </c>
      <c r="E1145" s="2">
        <v>0</v>
      </c>
      <c r="F1145" s="2">
        <v>0</v>
      </c>
      <c r="G1145" s="3" t="e">
        <f t="shared" si="38"/>
        <v>#REF!</v>
      </c>
      <c r="H1145" s="3" t="e">
        <f t="shared" si="41"/>
        <v>#REF!</v>
      </c>
      <c r="I1145" s="11"/>
      <c r="J1145" s="4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5"/>
      <c r="V1145" s="5"/>
      <c r="W1145" s="5"/>
      <c r="X1145" s="5"/>
      <c r="Y1145" s="5"/>
      <c r="Z1145" s="5"/>
    </row>
    <row r="1146" spans="1:26" ht="12.75" customHeight="1">
      <c r="A1146" s="10">
        <v>152</v>
      </c>
      <c r="B1146" s="2">
        <v>136</v>
      </c>
      <c r="C1146" s="2" t="e">
        <f>#REF!</f>
        <v>#REF!</v>
      </c>
      <c r="D1146" s="2" t="e">
        <f>#REF!</f>
        <v>#REF!</v>
      </c>
      <c r="E1146" s="2">
        <v>0</v>
      </c>
      <c r="F1146" s="2">
        <v>0</v>
      </c>
      <c r="G1146" s="3" t="e">
        <f t="shared" si="38"/>
        <v>#REF!</v>
      </c>
      <c r="H1146" s="3" t="e">
        <f t="shared" si="41"/>
        <v>#REF!</v>
      </c>
      <c r="I1146" s="11"/>
      <c r="J1146" s="4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5"/>
      <c r="V1146" s="5"/>
      <c r="W1146" s="5"/>
      <c r="X1146" s="5"/>
      <c r="Y1146" s="5"/>
      <c r="Z1146" s="5"/>
    </row>
    <row r="1147" spans="1:26" ht="12.75" customHeight="1">
      <c r="A1147" s="10">
        <v>152</v>
      </c>
      <c r="B1147" s="2">
        <v>137</v>
      </c>
      <c r="C1147" s="2" t="e">
        <f>#REF!</f>
        <v>#REF!</v>
      </c>
      <c r="D1147" s="2" t="e">
        <f>#REF!</f>
        <v>#REF!</v>
      </c>
      <c r="E1147" s="2">
        <v>0</v>
      </c>
      <c r="F1147" s="2">
        <v>0</v>
      </c>
      <c r="G1147" s="3" t="e">
        <f t="shared" si="38"/>
        <v>#REF!</v>
      </c>
      <c r="H1147" s="3" t="e">
        <f t="shared" si="41"/>
        <v>#REF!</v>
      </c>
      <c r="I1147" s="11"/>
      <c r="J1147" s="4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5"/>
      <c r="V1147" s="5"/>
      <c r="W1147" s="5"/>
      <c r="X1147" s="5"/>
      <c r="Y1147" s="5"/>
      <c r="Z1147" s="5"/>
    </row>
    <row r="1148" spans="1:26" ht="12.75" customHeight="1">
      <c r="A1148" s="10">
        <v>152</v>
      </c>
      <c r="B1148" s="2">
        <v>138</v>
      </c>
      <c r="C1148" s="2" t="e">
        <f>#REF!</f>
        <v>#REF!</v>
      </c>
      <c r="D1148" s="2" t="e">
        <f>#REF!</f>
        <v>#REF!</v>
      </c>
      <c r="E1148" s="2">
        <v>0</v>
      </c>
      <c r="F1148" s="2">
        <v>0</v>
      </c>
      <c r="G1148" s="3" t="e">
        <f t="shared" si="38"/>
        <v>#REF!</v>
      </c>
      <c r="H1148" s="3" t="e">
        <f t="shared" si="41"/>
        <v>#REF!</v>
      </c>
      <c r="I1148" s="11"/>
      <c r="J1148" s="4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5"/>
      <c r="V1148" s="5"/>
      <c r="W1148" s="5"/>
      <c r="X1148" s="5"/>
      <c r="Y1148" s="5"/>
      <c r="Z1148" s="5"/>
    </row>
    <row r="1149" spans="1:26" ht="12.75" customHeight="1">
      <c r="A1149" s="10">
        <v>152</v>
      </c>
      <c r="B1149" s="2">
        <v>139</v>
      </c>
      <c r="C1149" s="2" t="e">
        <f>#REF!</f>
        <v>#REF!</v>
      </c>
      <c r="D1149" s="2" t="e">
        <f>#REF!</f>
        <v>#REF!</v>
      </c>
      <c r="E1149" s="2">
        <v>0</v>
      </c>
      <c r="F1149" s="2">
        <v>0</v>
      </c>
      <c r="G1149" s="3" t="e">
        <f t="shared" si="38"/>
        <v>#REF!</v>
      </c>
      <c r="H1149" s="3" t="e">
        <f t="shared" si="41"/>
        <v>#REF!</v>
      </c>
      <c r="I1149" s="11"/>
      <c r="J1149" s="4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5"/>
      <c r="Y1149" s="5"/>
      <c r="Z1149" s="5"/>
    </row>
    <row r="1150" spans="1:26" ht="12.75" customHeight="1">
      <c r="A1150" s="10">
        <v>152</v>
      </c>
      <c r="B1150" s="2">
        <v>140</v>
      </c>
      <c r="C1150" s="2" t="e">
        <f>#REF!</f>
        <v>#REF!</v>
      </c>
      <c r="D1150" s="2" t="e">
        <f>#REF!</f>
        <v>#REF!</v>
      </c>
      <c r="E1150" s="2">
        <v>0</v>
      </c>
      <c r="F1150" s="2">
        <v>0</v>
      </c>
      <c r="G1150" s="3" t="e">
        <f t="shared" si="38"/>
        <v>#REF!</v>
      </c>
      <c r="H1150" s="3" t="e">
        <f t="shared" si="41"/>
        <v>#REF!</v>
      </c>
      <c r="I1150" s="11"/>
      <c r="J1150" s="4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5"/>
      <c r="V1150" s="5"/>
      <c r="W1150" s="5"/>
      <c r="X1150" s="5"/>
      <c r="Y1150" s="5"/>
      <c r="Z1150" s="5"/>
    </row>
    <row r="1151" spans="1:26" ht="12.75" customHeight="1">
      <c r="A1151" s="10">
        <v>152</v>
      </c>
      <c r="B1151" s="2">
        <v>141</v>
      </c>
      <c r="C1151" s="2" t="e">
        <f>#REF!</f>
        <v>#REF!</v>
      </c>
      <c r="D1151" s="2" t="e">
        <f>#REF!</f>
        <v>#REF!</v>
      </c>
      <c r="E1151" s="2">
        <v>0</v>
      </c>
      <c r="F1151" s="2">
        <v>0</v>
      </c>
      <c r="G1151" s="3" t="e">
        <f t="shared" si="38"/>
        <v>#REF!</v>
      </c>
      <c r="H1151" s="3" t="e">
        <f t="shared" si="41"/>
        <v>#REF!</v>
      </c>
      <c r="I1151" s="11"/>
      <c r="J1151" s="4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5"/>
      <c r="V1151" s="5"/>
      <c r="W1151" s="5"/>
      <c r="X1151" s="5"/>
      <c r="Y1151" s="5"/>
      <c r="Z1151" s="5"/>
    </row>
    <row r="1152" spans="1:26" ht="12.75" customHeight="1">
      <c r="A1152" s="10">
        <v>152</v>
      </c>
      <c r="B1152" s="2">
        <v>142</v>
      </c>
      <c r="C1152" s="2" t="e">
        <f>#REF!</f>
        <v>#REF!</v>
      </c>
      <c r="D1152" s="2" t="e">
        <f>#REF!</f>
        <v>#REF!</v>
      </c>
      <c r="E1152" s="2">
        <v>0</v>
      </c>
      <c r="F1152" s="2">
        <v>0</v>
      </c>
      <c r="G1152" s="3" t="e">
        <f t="shared" si="38"/>
        <v>#REF!</v>
      </c>
      <c r="H1152" s="3" t="e">
        <f t="shared" si="41"/>
        <v>#REF!</v>
      </c>
      <c r="I1152" s="11"/>
      <c r="J1152" s="4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5"/>
      <c r="V1152" s="5"/>
      <c r="W1152" s="5"/>
      <c r="X1152" s="5"/>
      <c r="Y1152" s="5"/>
      <c r="Z1152" s="5"/>
    </row>
    <row r="1153" spans="1:26" ht="12.75" customHeight="1">
      <c r="A1153" s="10">
        <v>152</v>
      </c>
      <c r="B1153" s="2">
        <v>143</v>
      </c>
      <c r="C1153" s="2" t="e">
        <f>#REF!</f>
        <v>#REF!</v>
      </c>
      <c r="D1153" s="2" t="e">
        <f>#REF!</f>
        <v>#REF!</v>
      </c>
      <c r="E1153" s="2">
        <v>0</v>
      </c>
      <c r="F1153" s="2">
        <v>0</v>
      </c>
      <c r="G1153" s="3" t="e">
        <f t="shared" si="38"/>
        <v>#REF!</v>
      </c>
      <c r="H1153" s="3" t="e">
        <f t="shared" si="41"/>
        <v>#REF!</v>
      </c>
      <c r="I1153" s="11"/>
      <c r="J1153" s="4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5"/>
      <c r="V1153" s="5"/>
      <c r="W1153" s="5"/>
      <c r="X1153" s="5"/>
      <c r="Y1153" s="5"/>
      <c r="Z1153" s="5"/>
    </row>
    <row r="1154" spans="1:26" ht="12.75" customHeight="1">
      <c r="A1154" s="10">
        <v>152</v>
      </c>
      <c r="B1154" s="2">
        <v>144</v>
      </c>
      <c r="C1154" s="2" t="e">
        <f>#REF!</f>
        <v>#REF!</v>
      </c>
      <c r="D1154" s="2" t="e">
        <f>#REF!</f>
        <v>#REF!</v>
      </c>
      <c r="E1154" s="2">
        <v>0</v>
      </c>
      <c r="F1154" s="2">
        <v>0</v>
      </c>
      <c r="G1154" s="3" t="e">
        <f t="shared" si="38"/>
        <v>#REF!</v>
      </c>
      <c r="H1154" s="3" t="e">
        <f t="shared" si="41"/>
        <v>#REF!</v>
      </c>
      <c r="I1154" s="11"/>
      <c r="J1154" s="4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5"/>
      <c r="V1154" s="5"/>
      <c r="W1154" s="5"/>
      <c r="X1154" s="5"/>
      <c r="Y1154" s="5"/>
      <c r="Z1154" s="5"/>
    </row>
    <row r="1155" spans="1:26" ht="12.75" customHeight="1">
      <c r="A1155" s="10">
        <v>152</v>
      </c>
      <c r="B1155" s="2">
        <v>145</v>
      </c>
      <c r="C1155" s="2" t="e">
        <f>#REF!</f>
        <v>#REF!</v>
      </c>
      <c r="D1155" s="2" t="e">
        <f>#REF!</f>
        <v>#REF!</v>
      </c>
      <c r="E1155" s="2">
        <v>0</v>
      </c>
      <c r="F1155" s="2">
        <v>0</v>
      </c>
      <c r="G1155" s="3" t="e">
        <f t="shared" si="38"/>
        <v>#REF!</v>
      </c>
      <c r="H1155" s="3" t="e">
        <f t="shared" si="41"/>
        <v>#REF!</v>
      </c>
      <c r="I1155" s="11"/>
      <c r="J1155" s="4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5"/>
      <c r="V1155" s="5"/>
      <c r="W1155" s="5"/>
      <c r="X1155" s="5"/>
      <c r="Y1155" s="5"/>
      <c r="Z1155" s="5"/>
    </row>
    <row r="1156" spans="1:26" ht="12.75" customHeight="1">
      <c r="A1156" s="10">
        <v>152</v>
      </c>
      <c r="B1156" s="2">
        <v>146</v>
      </c>
      <c r="C1156" s="2" t="e">
        <f>#REF!</f>
        <v>#REF!</v>
      </c>
      <c r="D1156" s="2" t="e">
        <f>#REF!</f>
        <v>#REF!</v>
      </c>
      <c r="E1156" s="2">
        <v>0</v>
      </c>
      <c r="F1156" s="2">
        <v>0</v>
      </c>
      <c r="G1156" s="3" t="e">
        <f t="shared" si="38"/>
        <v>#REF!</v>
      </c>
      <c r="H1156" s="3" t="e">
        <f t="shared" si="41"/>
        <v>#REF!</v>
      </c>
      <c r="I1156" s="11"/>
      <c r="J1156" s="4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5"/>
      <c r="V1156" s="5"/>
      <c r="W1156" s="5"/>
      <c r="X1156" s="5"/>
      <c r="Y1156" s="5"/>
      <c r="Z1156" s="5"/>
    </row>
    <row r="1157" spans="1:26" ht="12.75" customHeight="1">
      <c r="A1157" s="10">
        <v>152</v>
      </c>
      <c r="B1157" s="2">
        <v>147</v>
      </c>
      <c r="C1157" s="2" t="e">
        <f>#REF!</f>
        <v>#REF!</v>
      </c>
      <c r="D1157" s="2" t="e">
        <f>#REF!</f>
        <v>#REF!</v>
      </c>
      <c r="E1157" s="2">
        <v>0</v>
      </c>
      <c r="F1157" s="2">
        <v>0</v>
      </c>
      <c r="G1157" s="3" t="e">
        <f t="shared" si="38"/>
        <v>#REF!</v>
      </c>
      <c r="H1157" s="3" t="e">
        <f t="shared" si="41"/>
        <v>#REF!</v>
      </c>
      <c r="I1157" s="11"/>
      <c r="J1157" s="4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5"/>
      <c r="V1157" s="5"/>
      <c r="W1157" s="5"/>
      <c r="X1157" s="5"/>
      <c r="Y1157" s="5"/>
      <c r="Z1157" s="5"/>
    </row>
    <row r="1158" spans="1:26" ht="12.75" customHeight="1">
      <c r="A1158" s="10">
        <v>152</v>
      </c>
      <c r="B1158" s="2">
        <v>148</v>
      </c>
      <c r="C1158" s="2" t="e">
        <f>#REF!</f>
        <v>#REF!</v>
      </c>
      <c r="D1158" s="2" t="e">
        <f>#REF!</f>
        <v>#REF!</v>
      </c>
      <c r="E1158" s="2">
        <v>0</v>
      </c>
      <c r="F1158" s="2">
        <v>0</v>
      </c>
      <c r="G1158" s="3" t="e">
        <f t="shared" si="38"/>
        <v>#REF!</v>
      </c>
      <c r="H1158" s="3" t="e">
        <f t="shared" si="41"/>
        <v>#REF!</v>
      </c>
      <c r="I1158" s="11"/>
      <c r="J1158" s="4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5"/>
      <c r="V1158" s="5"/>
      <c r="W1158" s="5"/>
      <c r="X1158" s="5"/>
      <c r="Y1158" s="5"/>
      <c r="Z1158" s="5"/>
    </row>
    <row r="1159" spans="1:26" ht="12.75" customHeight="1">
      <c r="A1159" s="10">
        <v>152</v>
      </c>
      <c r="B1159" s="2">
        <v>149</v>
      </c>
      <c r="C1159" s="2" t="e">
        <f>#REF!</f>
        <v>#REF!</v>
      </c>
      <c r="D1159" s="2" t="e">
        <f>#REF!</f>
        <v>#REF!</v>
      </c>
      <c r="E1159" s="2">
        <v>0</v>
      </c>
      <c r="F1159" s="2">
        <v>0</v>
      </c>
      <c r="G1159" s="3" t="e">
        <f t="shared" si="38"/>
        <v>#REF!</v>
      </c>
      <c r="H1159" s="3" t="e">
        <f t="shared" si="41"/>
        <v>#REF!</v>
      </c>
      <c r="I1159" s="11"/>
      <c r="J1159" s="4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5"/>
      <c r="V1159" s="5"/>
      <c r="W1159" s="5"/>
      <c r="X1159" s="5"/>
      <c r="Y1159" s="5"/>
      <c r="Z1159" s="5"/>
    </row>
    <row r="1160" spans="1:26" ht="12.75" customHeight="1">
      <c r="A1160" s="10">
        <v>152</v>
      </c>
      <c r="B1160" s="2">
        <v>150</v>
      </c>
      <c r="C1160" s="2" t="e">
        <f>#REF!</f>
        <v>#REF!</v>
      </c>
      <c r="D1160" s="2" t="e">
        <f>#REF!</f>
        <v>#REF!</v>
      </c>
      <c r="E1160" s="2">
        <v>0</v>
      </c>
      <c r="F1160" s="2">
        <v>0</v>
      </c>
      <c r="G1160" s="3" t="e">
        <f t="shared" si="38"/>
        <v>#REF!</v>
      </c>
      <c r="H1160" s="3" t="e">
        <f t="shared" si="41"/>
        <v>#REF!</v>
      </c>
      <c r="I1160" s="11"/>
      <c r="J1160" s="4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5"/>
      <c r="V1160" s="5"/>
      <c r="W1160" s="5"/>
      <c r="X1160" s="5"/>
      <c r="Y1160" s="5"/>
      <c r="Z1160" s="5"/>
    </row>
    <row r="1161" spans="1:26" ht="12.75" customHeight="1">
      <c r="A1161" s="10">
        <v>152</v>
      </c>
      <c r="B1161" s="2">
        <v>151</v>
      </c>
      <c r="C1161" s="2" t="e">
        <f>#REF!</f>
        <v>#REF!</v>
      </c>
      <c r="D1161" s="2" t="e">
        <f>#REF!</f>
        <v>#REF!</v>
      </c>
      <c r="E1161" s="2">
        <v>0</v>
      </c>
      <c r="F1161" s="2">
        <v>0</v>
      </c>
      <c r="G1161" s="3" t="e">
        <f t="shared" si="38"/>
        <v>#REF!</v>
      </c>
      <c r="H1161" s="3" t="e">
        <f t="shared" si="41"/>
        <v>#REF!</v>
      </c>
      <c r="I1161" s="11"/>
      <c r="J1161" s="4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5"/>
      <c r="V1161" s="5"/>
      <c r="W1161" s="5"/>
      <c r="X1161" s="5"/>
      <c r="Y1161" s="5"/>
      <c r="Z1161" s="5"/>
    </row>
    <row r="1162" spans="1:26" ht="12.75" customHeight="1">
      <c r="A1162" s="10">
        <v>152</v>
      </c>
      <c r="B1162" s="2">
        <v>152</v>
      </c>
      <c r="C1162" s="2" t="e">
        <f>#REF!</f>
        <v>#REF!</v>
      </c>
      <c r="D1162" s="2" t="e">
        <f>#REF!</f>
        <v>#REF!</v>
      </c>
      <c r="E1162" s="2">
        <v>0</v>
      </c>
      <c r="F1162" s="2">
        <v>0</v>
      </c>
      <c r="G1162" s="3" t="e">
        <f>B1162/1000*C1162+B1162/500*D1162</f>
        <v>#REF!</v>
      </c>
      <c r="H1162" s="3" t="e">
        <f>ABS(C1162-ROUND(C1162,0))+ABS(D1162-ROUND(D1162,0))</f>
        <v>#REF!</v>
      </c>
      <c r="I1162" s="11"/>
      <c r="J1162" s="4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5"/>
      <c r="V1162" s="5"/>
      <c r="W1162" s="5"/>
      <c r="X1162" s="5"/>
      <c r="Y1162" s="5"/>
      <c r="Z1162" s="5"/>
    </row>
    <row r="1163" spans="1:26" ht="12.75" customHeight="1">
      <c r="A1163" s="10">
        <v>152</v>
      </c>
      <c r="B1163" s="2">
        <v>153</v>
      </c>
      <c r="C1163" s="2" t="e">
        <f>#REF!</f>
        <v>#REF!</v>
      </c>
      <c r="D1163" s="2" t="e">
        <f>#REF!</f>
        <v>#REF!</v>
      </c>
      <c r="E1163" s="2">
        <v>0</v>
      </c>
      <c r="F1163" s="2">
        <v>0</v>
      </c>
      <c r="G1163" s="3" t="e">
        <f t="shared" si="38"/>
        <v>#REF!</v>
      </c>
      <c r="H1163" s="3" t="e">
        <f t="shared" si="41"/>
        <v>#REF!</v>
      </c>
      <c r="I1163" s="11"/>
      <c r="J1163" s="4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5"/>
      <c r="V1163" s="5"/>
      <c r="W1163" s="5"/>
      <c r="X1163" s="5"/>
      <c r="Y1163" s="5"/>
      <c r="Z1163" s="5"/>
    </row>
    <row r="1164" spans="1:26" ht="12.75" customHeight="1">
      <c r="A1164" s="10">
        <v>152</v>
      </c>
      <c r="B1164" s="2">
        <v>154</v>
      </c>
      <c r="C1164" s="2" t="e">
        <f>#REF!</f>
        <v>#REF!</v>
      </c>
      <c r="D1164" s="2" t="e">
        <f>#REF!</f>
        <v>#REF!</v>
      </c>
      <c r="E1164" s="2">
        <v>0</v>
      </c>
      <c r="F1164" s="2">
        <v>0</v>
      </c>
      <c r="G1164" s="3" t="e">
        <f t="shared" si="38"/>
        <v>#REF!</v>
      </c>
      <c r="H1164" s="3" t="e">
        <f t="shared" si="41"/>
        <v>#REF!</v>
      </c>
      <c r="I1164" s="11"/>
      <c r="J1164" s="4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5"/>
      <c r="V1164" s="5"/>
      <c r="W1164" s="5"/>
      <c r="X1164" s="5"/>
      <c r="Y1164" s="5"/>
      <c r="Z1164" s="5"/>
    </row>
    <row r="1165" spans="1:26" ht="12.75" customHeight="1">
      <c r="A1165" s="10">
        <v>152</v>
      </c>
      <c r="B1165" s="2">
        <v>155</v>
      </c>
      <c r="C1165" s="2" t="e">
        <f>#REF!</f>
        <v>#REF!</v>
      </c>
      <c r="D1165" s="2" t="e">
        <f>#REF!</f>
        <v>#REF!</v>
      </c>
      <c r="E1165" s="2">
        <v>0</v>
      </c>
      <c r="F1165" s="2">
        <v>0</v>
      </c>
      <c r="G1165" s="3" t="e">
        <f t="shared" si="38"/>
        <v>#REF!</v>
      </c>
      <c r="H1165" s="3" t="e">
        <f t="shared" si="41"/>
        <v>#REF!</v>
      </c>
      <c r="I1165" s="11"/>
      <c r="J1165" s="4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5"/>
      <c r="V1165" s="5"/>
      <c r="W1165" s="5"/>
      <c r="X1165" s="5"/>
      <c r="Y1165" s="5"/>
      <c r="Z1165" s="5"/>
    </row>
    <row r="1166" spans="1:26" ht="12.75" customHeight="1">
      <c r="A1166" s="10">
        <v>152</v>
      </c>
      <c r="B1166" s="2">
        <v>156</v>
      </c>
      <c r="C1166" s="2" t="e">
        <f>#REF!</f>
        <v>#REF!</v>
      </c>
      <c r="D1166" s="2" t="e">
        <f>#REF!</f>
        <v>#REF!</v>
      </c>
      <c r="E1166" s="2">
        <v>0</v>
      </c>
      <c r="F1166" s="2">
        <v>0</v>
      </c>
      <c r="G1166" s="3" t="e">
        <f t="shared" si="38"/>
        <v>#REF!</v>
      </c>
      <c r="H1166" s="3" t="e">
        <f t="shared" si="41"/>
        <v>#REF!</v>
      </c>
      <c r="I1166" s="11"/>
      <c r="J1166" s="4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5"/>
      <c r="V1166" s="5"/>
      <c r="W1166" s="5"/>
      <c r="X1166" s="5"/>
      <c r="Y1166" s="5"/>
      <c r="Z1166" s="5"/>
    </row>
    <row r="1167" spans="1:26" ht="12.75" customHeight="1">
      <c r="A1167" s="10">
        <v>152</v>
      </c>
      <c r="B1167" s="2">
        <v>157</v>
      </c>
      <c r="C1167" s="2" t="e">
        <f>#REF!</f>
        <v>#REF!</v>
      </c>
      <c r="D1167" s="2" t="e">
        <f>#REF!</f>
        <v>#REF!</v>
      </c>
      <c r="E1167" s="2">
        <v>0</v>
      </c>
      <c r="F1167" s="2">
        <v>0</v>
      </c>
      <c r="G1167" s="3" t="e">
        <f t="shared" si="38"/>
        <v>#REF!</v>
      </c>
      <c r="H1167" s="3" t="e">
        <f t="shared" si="41"/>
        <v>#REF!</v>
      </c>
      <c r="I1167" s="11"/>
      <c r="J1167" s="4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5"/>
      <c r="V1167" s="5"/>
      <c r="W1167" s="5"/>
      <c r="X1167" s="5"/>
      <c r="Y1167" s="5"/>
      <c r="Z1167" s="5"/>
    </row>
    <row r="1168" spans="1:26" ht="12.75" customHeight="1">
      <c r="A1168" s="10">
        <v>152</v>
      </c>
      <c r="B1168" s="2">
        <v>158</v>
      </c>
      <c r="C1168" s="2" t="e">
        <f>#REF!</f>
        <v>#REF!</v>
      </c>
      <c r="D1168" s="2" t="e">
        <f>#REF!</f>
        <v>#REF!</v>
      </c>
      <c r="E1168" s="2">
        <v>0</v>
      </c>
      <c r="F1168" s="2">
        <v>0</v>
      </c>
      <c r="G1168" s="3" t="e">
        <f t="shared" si="38"/>
        <v>#REF!</v>
      </c>
      <c r="H1168" s="3" t="e">
        <f t="shared" si="41"/>
        <v>#REF!</v>
      </c>
      <c r="I1168" s="11"/>
      <c r="J1168" s="4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5"/>
      <c r="V1168" s="5"/>
      <c r="W1168" s="5"/>
      <c r="X1168" s="5"/>
      <c r="Y1168" s="5"/>
      <c r="Z1168" s="5"/>
    </row>
    <row r="1169" spans="1:26" ht="12.75" customHeight="1">
      <c r="A1169" s="10">
        <v>152</v>
      </c>
      <c r="B1169" s="2">
        <v>159</v>
      </c>
      <c r="C1169" s="2" t="e">
        <f>#REF!</f>
        <v>#REF!</v>
      </c>
      <c r="D1169" s="2" t="e">
        <f>#REF!</f>
        <v>#REF!</v>
      </c>
      <c r="E1169" s="2">
        <v>0</v>
      </c>
      <c r="F1169" s="2">
        <v>0</v>
      </c>
      <c r="G1169" s="3" t="e">
        <f t="shared" si="38"/>
        <v>#REF!</v>
      </c>
      <c r="H1169" s="3" t="e">
        <f t="shared" si="41"/>
        <v>#REF!</v>
      </c>
      <c r="I1169" s="11"/>
      <c r="J1169" s="4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5"/>
      <c r="V1169" s="5"/>
      <c r="W1169" s="5"/>
      <c r="X1169" s="5"/>
      <c r="Y1169" s="5"/>
      <c r="Z1169" s="5"/>
    </row>
    <row r="1170" spans="1:26" ht="12.75" customHeight="1">
      <c r="A1170" s="10">
        <v>152</v>
      </c>
      <c r="B1170" s="2">
        <v>160</v>
      </c>
      <c r="C1170" s="2" t="e">
        <f>#REF!</f>
        <v>#REF!</v>
      </c>
      <c r="D1170" s="2" t="e">
        <f>#REF!</f>
        <v>#REF!</v>
      </c>
      <c r="E1170" s="2">
        <v>0</v>
      </c>
      <c r="F1170" s="2">
        <v>0</v>
      </c>
      <c r="G1170" s="3" t="e">
        <f t="shared" si="38"/>
        <v>#REF!</v>
      </c>
      <c r="H1170" s="3" t="e">
        <f t="shared" si="41"/>
        <v>#REF!</v>
      </c>
      <c r="I1170" s="11"/>
      <c r="J1170" s="4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5"/>
      <c r="V1170" s="5"/>
      <c r="W1170" s="5"/>
      <c r="X1170" s="5"/>
      <c r="Y1170" s="5"/>
      <c r="Z1170" s="5"/>
    </row>
    <row r="1171" spans="1:26" ht="12.75" customHeight="1">
      <c r="A1171" s="10">
        <v>153</v>
      </c>
      <c r="B1171" s="2">
        <v>161</v>
      </c>
      <c r="C1171" s="2" t="e">
        <f>#REF!</f>
        <v>#REF!</v>
      </c>
      <c r="D1171" s="2" t="e">
        <f>#REF!</f>
        <v>#REF!</v>
      </c>
      <c r="E1171" s="2">
        <v>0</v>
      </c>
      <c r="F1171" s="2">
        <v>0</v>
      </c>
      <c r="G1171" s="3" t="e">
        <f t="shared" si="38"/>
        <v>#REF!</v>
      </c>
      <c r="H1171" s="3" t="e">
        <f t="shared" si="41"/>
        <v>#REF!</v>
      </c>
      <c r="I1171" s="11"/>
      <c r="J1171" s="4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5"/>
      <c r="V1171" s="5"/>
      <c r="W1171" s="5"/>
      <c r="X1171" s="5"/>
      <c r="Y1171" s="5"/>
      <c r="Z1171" s="5"/>
    </row>
    <row r="1172" spans="1:26" ht="12.75" customHeight="1">
      <c r="A1172" s="10">
        <v>154</v>
      </c>
      <c r="B1172" s="2">
        <v>162</v>
      </c>
      <c r="C1172" s="2" t="e">
        <f>#REF!</f>
        <v>#REF!</v>
      </c>
      <c r="D1172" s="2" t="e">
        <f>#REF!</f>
        <v>#REF!</v>
      </c>
      <c r="E1172" s="2">
        <v>0</v>
      </c>
      <c r="F1172" s="2">
        <v>0</v>
      </c>
      <c r="G1172" s="3" t="e">
        <f t="shared" si="38"/>
        <v>#REF!</v>
      </c>
      <c r="H1172" s="3" t="e">
        <f t="shared" si="41"/>
        <v>#REF!</v>
      </c>
      <c r="I1172" s="11"/>
      <c r="J1172" s="4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5"/>
      <c r="V1172" s="5"/>
      <c r="W1172" s="5"/>
      <c r="X1172" s="5"/>
      <c r="Y1172" s="5"/>
      <c r="Z1172" s="5"/>
    </row>
    <row r="1173" spans="1:26" ht="12.75" customHeight="1">
      <c r="A1173" s="10">
        <v>155</v>
      </c>
      <c r="B1173" s="2">
        <v>163</v>
      </c>
      <c r="C1173" s="2" t="e">
        <f>#REF!</f>
        <v>#REF!</v>
      </c>
      <c r="D1173" s="2" t="e">
        <f>#REF!</f>
        <v>#REF!</v>
      </c>
      <c r="E1173" s="2">
        <v>0</v>
      </c>
      <c r="F1173" s="2">
        <v>0</v>
      </c>
      <c r="G1173" s="3" t="e">
        <f t="shared" si="38"/>
        <v>#REF!</v>
      </c>
      <c r="H1173" s="3" t="e">
        <f t="shared" si="41"/>
        <v>#REF!</v>
      </c>
      <c r="I1173" s="11"/>
      <c r="J1173" s="4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5"/>
      <c r="V1173" s="5"/>
      <c r="W1173" s="5"/>
      <c r="X1173" s="5"/>
      <c r="Y1173" s="5"/>
      <c r="Z1173" s="5"/>
    </row>
    <row r="1174" spans="1:26" ht="12.75" customHeight="1">
      <c r="A1174" s="10">
        <v>156</v>
      </c>
      <c r="B1174" s="2">
        <v>164</v>
      </c>
      <c r="C1174" s="2" t="e">
        <f>#REF!</f>
        <v>#REF!</v>
      </c>
      <c r="D1174" s="2" t="e">
        <f>#REF!</f>
        <v>#REF!</v>
      </c>
      <c r="E1174" s="2">
        <v>0</v>
      </c>
      <c r="F1174" s="2">
        <v>0</v>
      </c>
      <c r="G1174" s="3" t="e">
        <f t="shared" si="38"/>
        <v>#REF!</v>
      </c>
      <c r="H1174" s="3" t="e">
        <f t="shared" si="41"/>
        <v>#REF!</v>
      </c>
      <c r="I1174" s="11"/>
      <c r="J1174" s="4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5"/>
      <c r="V1174" s="5"/>
      <c r="W1174" s="5"/>
      <c r="X1174" s="5"/>
      <c r="Y1174" s="5"/>
      <c r="Z1174" s="5"/>
    </row>
    <row r="1175" spans="1:26" ht="12.75" customHeight="1">
      <c r="A1175" s="10">
        <v>157</v>
      </c>
      <c r="B1175" s="2">
        <v>165</v>
      </c>
      <c r="C1175" s="2" t="e">
        <f>#REF!</f>
        <v>#REF!</v>
      </c>
      <c r="D1175" s="2" t="e">
        <f>#REF!</f>
        <v>#REF!</v>
      </c>
      <c r="E1175" s="2">
        <v>0</v>
      </c>
      <c r="F1175" s="2">
        <v>0</v>
      </c>
      <c r="G1175" s="3" t="e">
        <f t="shared" si="38"/>
        <v>#REF!</v>
      </c>
      <c r="H1175" s="3" t="e">
        <f t="shared" si="41"/>
        <v>#REF!</v>
      </c>
      <c r="I1175" s="11"/>
      <c r="J1175" s="4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5"/>
      <c r="V1175" s="5"/>
      <c r="W1175" s="5"/>
      <c r="X1175" s="5"/>
      <c r="Y1175" s="5"/>
      <c r="Z1175" s="5"/>
    </row>
    <row r="1176" spans="1:26" ht="12.75" customHeight="1">
      <c r="A1176" s="10">
        <v>152</v>
      </c>
      <c r="B1176" s="2">
        <v>166</v>
      </c>
      <c r="C1176" s="2" t="e">
        <f>#REF!</f>
        <v>#REF!</v>
      </c>
      <c r="D1176" s="2" t="e">
        <f>#REF!</f>
        <v>#REF!</v>
      </c>
      <c r="E1176" s="2">
        <v>0</v>
      </c>
      <c r="F1176" s="2">
        <v>0</v>
      </c>
      <c r="G1176" s="3" t="e">
        <f t="shared" si="38"/>
        <v>#REF!</v>
      </c>
      <c r="H1176" s="3" t="e">
        <f t="shared" si="41"/>
        <v>#REF!</v>
      </c>
      <c r="I1176" s="11"/>
      <c r="J1176" s="4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5"/>
      <c r="V1176" s="5"/>
      <c r="W1176" s="5"/>
      <c r="X1176" s="5"/>
      <c r="Y1176" s="5"/>
      <c r="Z1176" s="5"/>
    </row>
    <row r="1177" spans="1:26" ht="12.75" customHeight="1">
      <c r="A1177" s="10">
        <v>152</v>
      </c>
      <c r="B1177" s="2">
        <v>167</v>
      </c>
      <c r="C1177" s="2" t="e">
        <f>#REF!</f>
        <v>#REF!</v>
      </c>
      <c r="D1177" s="2" t="e">
        <f>#REF!</f>
        <v>#REF!</v>
      </c>
      <c r="E1177" s="2">
        <v>0</v>
      </c>
      <c r="F1177" s="2">
        <v>0</v>
      </c>
      <c r="G1177" s="3" t="e">
        <f t="shared" si="38"/>
        <v>#REF!</v>
      </c>
      <c r="H1177" s="3" t="e">
        <f t="shared" si="41"/>
        <v>#REF!</v>
      </c>
      <c r="I1177" s="11"/>
      <c r="J1177" s="4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5"/>
      <c r="V1177" s="5"/>
      <c r="W1177" s="5"/>
      <c r="X1177" s="5"/>
      <c r="Y1177" s="5"/>
      <c r="Z1177" s="5"/>
    </row>
    <row r="1178" spans="1:26" ht="12.75" customHeight="1">
      <c r="A1178" s="10">
        <v>152</v>
      </c>
      <c r="B1178" s="2">
        <v>168</v>
      </c>
      <c r="C1178" s="2" t="e">
        <f>#REF!</f>
        <v>#REF!</v>
      </c>
      <c r="D1178" s="2" t="e">
        <f>#REF!</f>
        <v>#REF!</v>
      </c>
      <c r="E1178" s="2">
        <v>0</v>
      </c>
      <c r="F1178" s="2">
        <v>0</v>
      </c>
      <c r="G1178" s="3" t="e">
        <f t="shared" si="38"/>
        <v>#REF!</v>
      </c>
      <c r="H1178" s="3" t="e">
        <f t="shared" si="41"/>
        <v>#REF!</v>
      </c>
      <c r="I1178" s="11"/>
      <c r="J1178" s="4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5"/>
      <c r="V1178" s="5"/>
      <c r="W1178" s="5"/>
      <c r="X1178" s="5"/>
      <c r="Y1178" s="5"/>
      <c r="Z1178" s="5"/>
    </row>
    <row r="1179" spans="1:26" ht="12.75" customHeight="1">
      <c r="A1179" s="10">
        <v>152</v>
      </c>
      <c r="B1179" s="2">
        <v>170</v>
      </c>
      <c r="C1179" s="2" t="e">
        <f>#REF!</f>
        <v>#REF!</v>
      </c>
      <c r="D1179" s="2" t="e">
        <f>#REF!</f>
        <v>#REF!</v>
      </c>
      <c r="E1179" s="2">
        <v>0</v>
      </c>
      <c r="F1179" s="2">
        <v>0</v>
      </c>
      <c r="G1179" s="3" t="e">
        <f t="shared" si="38"/>
        <v>#REF!</v>
      </c>
      <c r="H1179" s="3" t="e">
        <f t="shared" si="41"/>
        <v>#REF!</v>
      </c>
      <c r="I1179" s="11"/>
      <c r="J1179" s="4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5"/>
      <c r="V1179" s="5"/>
      <c r="W1179" s="5"/>
      <c r="X1179" s="5"/>
      <c r="Y1179" s="5"/>
      <c r="Z1179" s="5"/>
    </row>
    <row r="1180" spans="1:26" ht="12.75" customHeight="1">
      <c r="A1180" s="10">
        <v>152</v>
      </c>
      <c r="B1180" s="2">
        <v>171</v>
      </c>
      <c r="C1180" s="2" t="e">
        <f>#REF!</f>
        <v>#REF!</v>
      </c>
      <c r="D1180" s="2" t="e">
        <f>#REF!</f>
        <v>#REF!</v>
      </c>
      <c r="E1180" s="2">
        <v>0</v>
      </c>
      <c r="F1180" s="2">
        <v>0</v>
      </c>
      <c r="G1180" s="3" t="e">
        <f t="shared" si="38"/>
        <v>#REF!</v>
      </c>
      <c r="H1180" s="3" t="e">
        <f t="shared" si="41"/>
        <v>#REF!</v>
      </c>
      <c r="I1180" s="11"/>
      <c r="J1180" s="4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5"/>
      <c r="V1180" s="5"/>
      <c r="W1180" s="5"/>
      <c r="X1180" s="5"/>
      <c r="Y1180" s="5"/>
      <c r="Z1180" s="5"/>
    </row>
    <row r="1181" spans="1:26" ht="12.75" customHeight="1">
      <c r="A1181" s="10">
        <v>152</v>
      </c>
      <c r="B1181" s="2">
        <v>172</v>
      </c>
      <c r="C1181" s="2" t="e">
        <f>#REF!</f>
        <v>#REF!</v>
      </c>
      <c r="D1181" s="2" t="e">
        <f>#REF!</f>
        <v>#REF!</v>
      </c>
      <c r="E1181" s="2">
        <v>0</v>
      </c>
      <c r="F1181" s="2">
        <v>0</v>
      </c>
      <c r="G1181" s="3" t="e">
        <f t="shared" si="38"/>
        <v>#REF!</v>
      </c>
      <c r="H1181" s="3" t="e">
        <f t="shared" si="41"/>
        <v>#REF!</v>
      </c>
      <c r="I1181" s="11"/>
      <c r="J1181" s="4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5"/>
      <c r="V1181" s="5"/>
      <c r="W1181" s="5"/>
      <c r="X1181" s="5"/>
      <c r="Y1181" s="5"/>
      <c r="Z1181" s="5"/>
    </row>
    <row r="1182" spans="1:26" ht="12.75" customHeight="1">
      <c r="A1182" s="10">
        <v>152</v>
      </c>
      <c r="B1182" s="2">
        <v>173</v>
      </c>
      <c r="C1182" s="2" t="e">
        <f>#REF!</f>
        <v>#REF!</v>
      </c>
      <c r="D1182" s="2" t="e">
        <f>#REF!</f>
        <v>#REF!</v>
      </c>
      <c r="E1182" s="2">
        <v>0</v>
      </c>
      <c r="F1182" s="2">
        <v>0</v>
      </c>
      <c r="G1182" s="3" t="e">
        <f t="shared" si="38"/>
        <v>#REF!</v>
      </c>
      <c r="H1182" s="3" t="e">
        <f t="shared" si="41"/>
        <v>#REF!</v>
      </c>
      <c r="I1182" s="11"/>
      <c r="J1182" s="4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5"/>
      <c r="V1182" s="5"/>
      <c r="W1182" s="5"/>
      <c r="X1182" s="5"/>
      <c r="Y1182" s="5"/>
      <c r="Z1182" s="5"/>
    </row>
    <row r="1183" spans="1:26" ht="12.75" customHeight="1">
      <c r="A1183" s="10">
        <v>152</v>
      </c>
      <c r="B1183" s="2">
        <v>174</v>
      </c>
      <c r="C1183" s="2" t="e">
        <f>#REF!</f>
        <v>#REF!</v>
      </c>
      <c r="D1183" s="2" t="e">
        <f>#REF!</f>
        <v>#REF!</v>
      </c>
      <c r="E1183" s="2">
        <v>0</v>
      </c>
      <c r="F1183" s="2">
        <v>0</v>
      </c>
      <c r="G1183" s="3" t="e">
        <f t="shared" si="38"/>
        <v>#REF!</v>
      </c>
      <c r="H1183" s="3" t="e">
        <f t="shared" si="41"/>
        <v>#REF!</v>
      </c>
      <c r="I1183" s="11"/>
      <c r="J1183" s="4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5"/>
      <c r="V1183" s="5"/>
      <c r="W1183" s="5"/>
      <c r="X1183" s="5"/>
      <c r="Y1183" s="5"/>
      <c r="Z1183" s="5"/>
    </row>
    <row r="1184" spans="1:26" ht="12.75" customHeight="1">
      <c r="A1184" s="10">
        <v>152</v>
      </c>
      <c r="B1184" s="2">
        <v>175</v>
      </c>
      <c r="C1184" s="2" t="e">
        <f>#REF!</f>
        <v>#REF!</v>
      </c>
      <c r="D1184" s="2" t="e">
        <f>#REF!</f>
        <v>#REF!</v>
      </c>
      <c r="E1184" s="2">
        <v>0</v>
      </c>
      <c r="F1184" s="2">
        <v>0</v>
      </c>
      <c r="G1184" s="3" t="e">
        <f t="shared" si="38"/>
        <v>#REF!</v>
      </c>
      <c r="H1184" s="3" t="e">
        <f t="shared" si="41"/>
        <v>#REF!</v>
      </c>
      <c r="I1184" s="11"/>
      <c r="J1184" s="4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5"/>
      <c r="V1184" s="5"/>
      <c r="W1184" s="5"/>
      <c r="X1184" s="5"/>
      <c r="Y1184" s="5"/>
      <c r="Z1184" s="5"/>
    </row>
    <row r="1185" spans="1:26" ht="12.75" customHeight="1">
      <c r="A1185" s="10">
        <v>152</v>
      </c>
      <c r="B1185" s="2">
        <v>176</v>
      </c>
      <c r="C1185" s="2" t="e">
        <f>#REF!</f>
        <v>#REF!</v>
      </c>
      <c r="D1185" s="2" t="e">
        <f>#REF!</f>
        <v>#REF!</v>
      </c>
      <c r="E1185" s="2">
        <v>0</v>
      </c>
      <c r="F1185" s="2">
        <v>0</v>
      </c>
      <c r="G1185" s="3" t="e">
        <f t="shared" si="38"/>
        <v>#REF!</v>
      </c>
      <c r="H1185" s="3" t="e">
        <f t="shared" si="41"/>
        <v>#REF!</v>
      </c>
      <c r="I1185" s="11"/>
      <c r="J1185" s="4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5"/>
      <c r="V1185" s="5"/>
      <c r="W1185" s="5"/>
      <c r="X1185" s="5"/>
      <c r="Y1185" s="5"/>
      <c r="Z1185" s="5"/>
    </row>
    <row r="1186" spans="1:26" ht="12.75" customHeight="1">
      <c r="A1186" s="10">
        <v>152</v>
      </c>
      <c r="B1186" s="2">
        <v>177</v>
      </c>
      <c r="C1186" s="2" t="e">
        <f>#REF!</f>
        <v>#REF!</v>
      </c>
      <c r="D1186" s="2" t="e">
        <f>#REF!</f>
        <v>#REF!</v>
      </c>
      <c r="E1186" s="2">
        <v>0</v>
      </c>
      <c r="F1186" s="2">
        <v>0</v>
      </c>
      <c r="G1186" s="3" t="e">
        <f t="shared" si="38"/>
        <v>#REF!</v>
      </c>
      <c r="H1186" s="3" t="e">
        <f t="shared" si="41"/>
        <v>#REF!</v>
      </c>
      <c r="I1186" s="11"/>
      <c r="J1186" s="4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5"/>
      <c r="V1186" s="5"/>
      <c r="W1186" s="5"/>
      <c r="X1186" s="5"/>
      <c r="Y1186" s="5"/>
      <c r="Z1186" s="5"/>
    </row>
    <row r="1187" spans="1:26" ht="12.75" customHeight="1">
      <c r="A1187" s="10">
        <v>152</v>
      </c>
      <c r="B1187" s="2">
        <v>178</v>
      </c>
      <c r="C1187" s="2" t="e">
        <f>#REF!</f>
        <v>#REF!</v>
      </c>
      <c r="D1187" s="2" t="e">
        <f>#REF!</f>
        <v>#REF!</v>
      </c>
      <c r="E1187" s="2">
        <v>0</v>
      </c>
      <c r="F1187" s="2">
        <v>0</v>
      </c>
      <c r="G1187" s="3" t="e">
        <f t="shared" si="38"/>
        <v>#REF!</v>
      </c>
      <c r="H1187" s="3" t="e">
        <f t="shared" si="41"/>
        <v>#REF!</v>
      </c>
      <c r="I1187" s="11"/>
      <c r="J1187" s="4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5"/>
      <c r="V1187" s="5"/>
      <c r="W1187" s="5"/>
      <c r="X1187" s="5"/>
      <c r="Y1187" s="5"/>
      <c r="Z1187" s="5"/>
    </row>
    <row r="1188" spans="1:26" ht="12.75" customHeight="1">
      <c r="A1188" s="10">
        <v>152</v>
      </c>
      <c r="B1188" s="2">
        <v>179</v>
      </c>
      <c r="C1188" s="2" t="e">
        <f>#REF!</f>
        <v>#REF!</v>
      </c>
      <c r="D1188" s="2" t="e">
        <f>#REF!</f>
        <v>#REF!</v>
      </c>
      <c r="E1188" s="2">
        <v>0</v>
      </c>
      <c r="F1188" s="2">
        <v>0</v>
      </c>
      <c r="G1188" s="3" t="e">
        <f t="shared" si="38"/>
        <v>#REF!</v>
      </c>
      <c r="H1188" s="3" t="e">
        <f t="shared" si="41"/>
        <v>#REF!</v>
      </c>
      <c r="I1188" s="11"/>
      <c r="J1188" s="4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5"/>
      <c r="V1188" s="5"/>
      <c r="W1188" s="5"/>
      <c r="X1188" s="5"/>
      <c r="Y1188" s="5"/>
      <c r="Z1188" s="5"/>
    </row>
    <row r="1189" spans="1:26" ht="12.75" customHeight="1">
      <c r="A1189" s="10">
        <v>152</v>
      </c>
      <c r="B1189" s="2">
        <v>180</v>
      </c>
      <c r="C1189" s="2" t="e">
        <f>#REF!</f>
        <v>#REF!</v>
      </c>
      <c r="D1189" s="2" t="e">
        <f>#REF!</f>
        <v>#REF!</v>
      </c>
      <c r="E1189" s="2">
        <v>0</v>
      </c>
      <c r="F1189" s="2">
        <v>0</v>
      </c>
      <c r="G1189" s="3" t="e">
        <f>B1189/1000*C1189+B1189/500*D1189</f>
        <v>#REF!</v>
      </c>
      <c r="H1189" s="3" t="e">
        <f>ABS(C1189-ROUND(C1189,0))+ABS(D1189-ROUND(D1189,0))</f>
        <v>#REF!</v>
      </c>
      <c r="I1189" s="11"/>
      <c r="J1189" s="4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5"/>
      <c r="V1189" s="5"/>
      <c r="W1189" s="5"/>
      <c r="X1189" s="5"/>
      <c r="Y1189" s="5"/>
      <c r="Z1189" s="5"/>
    </row>
    <row r="1190" spans="1:26" ht="12.75" customHeight="1">
      <c r="A1190" s="10">
        <v>152</v>
      </c>
      <c r="B1190" s="2">
        <v>181</v>
      </c>
      <c r="C1190" s="2" t="e">
        <f>#REF!</f>
        <v>#REF!</v>
      </c>
      <c r="D1190" s="2" t="e">
        <f>#REF!</f>
        <v>#REF!</v>
      </c>
      <c r="E1190" s="2">
        <v>0</v>
      </c>
      <c r="F1190" s="2">
        <v>0</v>
      </c>
      <c r="G1190" s="3" t="e">
        <f t="shared" ref="G1190:G1196" si="42">B1190/1000*C1190+B1190/500*D1190</f>
        <v>#REF!</v>
      </c>
      <c r="H1190" s="3" t="e">
        <f t="shared" ref="H1190:H1196" si="43">ABS(C1190-ROUND(C1190,0))+ABS(D1190-ROUND(D1190,0))</f>
        <v>#REF!</v>
      </c>
      <c r="I1190" s="11"/>
      <c r="J1190" s="4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5"/>
      <c r="V1190" s="5"/>
      <c r="W1190" s="5"/>
      <c r="X1190" s="5"/>
      <c r="Y1190" s="5"/>
      <c r="Z1190" s="5"/>
    </row>
    <row r="1191" spans="1:26" ht="12.75" customHeight="1">
      <c r="A1191" s="10">
        <v>152</v>
      </c>
      <c r="B1191" s="2">
        <v>182</v>
      </c>
      <c r="C1191" s="2" t="e">
        <f>#REF!</f>
        <v>#REF!</v>
      </c>
      <c r="D1191" s="2" t="e">
        <f>#REF!</f>
        <v>#REF!</v>
      </c>
      <c r="E1191" s="2">
        <v>0</v>
      </c>
      <c r="F1191" s="2">
        <v>0</v>
      </c>
      <c r="G1191" s="3" t="e">
        <f t="shared" si="42"/>
        <v>#REF!</v>
      </c>
      <c r="H1191" s="3" t="e">
        <f t="shared" si="43"/>
        <v>#REF!</v>
      </c>
      <c r="I1191" s="11"/>
      <c r="J1191" s="4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5"/>
      <c r="V1191" s="5"/>
      <c r="W1191" s="5"/>
      <c r="X1191" s="5"/>
      <c r="Y1191" s="5"/>
      <c r="Z1191" s="5"/>
    </row>
    <row r="1192" spans="1:26" ht="12.75" customHeight="1">
      <c r="A1192" s="10">
        <v>152</v>
      </c>
      <c r="B1192" s="2">
        <v>183</v>
      </c>
      <c r="C1192" s="2" t="e">
        <f>#REF!</f>
        <v>#REF!</v>
      </c>
      <c r="D1192" s="2" t="e">
        <f>#REF!</f>
        <v>#REF!</v>
      </c>
      <c r="E1192" s="2">
        <v>0</v>
      </c>
      <c r="F1192" s="2">
        <v>0</v>
      </c>
      <c r="G1192" s="3" t="e">
        <f t="shared" si="42"/>
        <v>#REF!</v>
      </c>
      <c r="H1192" s="3" t="e">
        <f t="shared" si="43"/>
        <v>#REF!</v>
      </c>
      <c r="I1192" s="11"/>
      <c r="J1192" s="4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5"/>
      <c r="V1192" s="5"/>
      <c r="W1192" s="5"/>
      <c r="X1192" s="5"/>
      <c r="Y1192" s="5"/>
      <c r="Z1192" s="5"/>
    </row>
    <row r="1193" spans="1:26" ht="12.75" customHeight="1">
      <c r="A1193" s="10">
        <v>152</v>
      </c>
      <c r="B1193" s="2">
        <v>184</v>
      </c>
      <c r="C1193" s="2" t="e">
        <f>#REF!</f>
        <v>#REF!</v>
      </c>
      <c r="D1193" s="2" t="e">
        <f>#REF!</f>
        <v>#REF!</v>
      </c>
      <c r="E1193" s="2">
        <v>0</v>
      </c>
      <c r="F1193" s="2">
        <v>0</v>
      </c>
      <c r="G1193" s="3" t="e">
        <f t="shared" si="42"/>
        <v>#REF!</v>
      </c>
      <c r="H1193" s="3" t="e">
        <f t="shared" si="43"/>
        <v>#REF!</v>
      </c>
      <c r="I1193" s="11"/>
      <c r="J1193" s="4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5"/>
      <c r="V1193" s="5"/>
      <c r="W1193" s="5"/>
      <c r="X1193" s="5"/>
      <c r="Y1193" s="5"/>
      <c r="Z1193" s="5"/>
    </row>
    <row r="1194" spans="1:26" ht="12.75" customHeight="1">
      <c r="A1194" s="10">
        <v>152</v>
      </c>
      <c r="B1194" s="2">
        <v>185</v>
      </c>
      <c r="C1194" s="2" t="e">
        <f>#REF!</f>
        <v>#REF!</v>
      </c>
      <c r="D1194" s="2" t="e">
        <f>#REF!</f>
        <v>#REF!</v>
      </c>
      <c r="E1194" s="2">
        <v>0</v>
      </c>
      <c r="F1194" s="2">
        <v>0</v>
      </c>
      <c r="G1194" s="3" t="e">
        <f t="shared" si="42"/>
        <v>#REF!</v>
      </c>
      <c r="H1194" s="3" t="e">
        <f t="shared" si="43"/>
        <v>#REF!</v>
      </c>
      <c r="I1194" s="11"/>
      <c r="J1194" s="4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5"/>
      <c r="V1194" s="5"/>
      <c r="W1194" s="5"/>
      <c r="X1194" s="5"/>
      <c r="Y1194" s="5"/>
      <c r="Z1194" s="5"/>
    </row>
    <row r="1195" spans="1:26" ht="12.75" customHeight="1">
      <c r="A1195" s="10">
        <v>152</v>
      </c>
      <c r="B1195" s="2">
        <v>186</v>
      </c>
      <c r="C1195" s="2" t="e">
        <f>#REF!</f>
        <v>#REF!</v>
      </c>
      <c r="D1195" s="2" t="e">
        <f>#REF!</f>
        <v>#REF!</v>
      </c>
      <c r="E1195" s="2">
        <v>0</v>
      </c>
      <c r="F1195" s="2">
        <v>0</v>
      </c>
      <c r="G1195" s="3" t="e">
        <f t="shared" si="42"/>
        <v>#REF!</v>
      </c>
      <c r="H1195" s="3" t="e">
        <f t="shared" si="43"/>
        <v>#REF!</v>
      </c>
      <c r="I1195" s="11"/>
      <c r="J1195" s="4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5"/>
      <c r="V1195" s="5"/>
      <c r="W1195" s="5"/>
      <c r="X1195" s="5"/>
      <c r="Y1195" s="5"/>
      <c r="Z1195" s="5"/>
    </row>
    <row r="1196" spans="1:26" ht="12.75" customHeight="1">
      <c r="A1196" s="10">
        <v>152</v>
      </c>
      <c r="B1196" s="2">
        <v>187</v>
      </c>
      <c r="C1196" s="2" t="e">
        <f>#REF!</f>
        <v>#REF!</v>
      </c>
      <c r="D1196" s="2" t="e">
        <f>#REF!</f>
        <v>#REF!</v>
      </c>
      <c r="E1196" s="2">
        <v>0</v>
      </c>
      <c r="F1196" s="2">
        <v>0</v>
      </c>
      <c r="G1196" s="3" t="e">
        <f t="shared" si="42"/>
        <v>#REF!</v>
      </c>
      <c r="H1196" s="3" t="e">
        <f t="shared" si="43"/>
        <v>#REF!</v>
      </c>
      <c r="I1196" s="11"/>
      <c r="J1196" s="4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5"/>
      <c r="V1196" s="5"/>
      <c r="W1196" s="5"/>
      <c r="X1196" s="5"/>
      <c r="Y1196" s="5"/>
      <c r="Z1196" s="5"/>
    </row>
    <row r="1197" spans="1:26" ht="12.75" customHeight="1">
      <c r="A1197" s="10">
        <v>152</v>
      </c>
      <c r="B1197" s="2">
        <v>188</v>
      </c>
      <c r="C1197" s="2" t="e">
        <f>#REF!</f>
        <v>#REF!</v>
      </c>
      <c r="D1197" s="2" t="e">
        <f>#REF!</f>
        <v>#REF!</v>
      </c>
      <c r="E1197" s="2">
        <v>0</v>
      </c>
      <c r="F1197" s="2">
        <v>0</v>
      </c>
      <c r="G1197" s="3" t="e">
        <f t="shared" si="38"/>
        <v>#REF!</v>
      </c>
      <c r="H1197" s="3" t="e">
        <f t="shared" si="41"/>
        <v>#REF!</v>
      </c>
      <c r="I1197" s="11"/>
      <c r="J1197" s="4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5"/>
      <c r="V1197" s="5"/>
      <c r="W1197" s="5"/>
      <c r="X1197" s="5"/>
      <c r="Y1197" s="5"/>
      <c r="Z1197" s="5"/>
    </row>
    <row r="1198" spans="1:26" ht="12.75" customHeight="1">
      <c r="A1198" s="10">
        <v>152</v>
      </c>
      <c r="B1198" s="2">
        <v>189</v>
      </c>
      <c r="C1198" s="2" t="e">
        <f>#REF!</f>
        <v>#REF!</v>
      </c>
      <c r="D1198" s="2" t="e">
        <f>#REF!</f>
        <v>#REF!</v>
      </c>
      <c r="E1198" s="2">
        <v>0</v>
      </c>
      <c r="F1198" s="2">
        <v>0</v>
      </c>
      <c r="G1198" s="3" t="e">
        <f t="shared" si="38"/>
        <v>#REF!</v>
      </c>
      <c r="H1198" s="3" t="e">
        <f t="shared" si="41"/>
        <v>#REF!</v>
      </c>
      <c r="I1198" s="11"/>
      <c r="J1198" s="4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5"/>
      <c r="V1198" s="5"/>
      <c r="W1198" s="5"/>
      <c r="X1198" s="5"/>
      <c r="Y1198" s="5"/>
      <c r="Z1198" s="5"/>
    </row>
    <row r="1199" spans="1:26" ht="12.75" customHeight="1">
      <c r="A1199" s="10">
        <v>152</v>
      </c>
      <c r="B1199" s="2">
        <v>190</v>
      </c>
      <c r="C1199" s="2" t="e">
        <f>#REF!</f>
        <v>#REF!</v>
      </c>
      <c r="D1199" s="2" t="e">
        <f>#REF!</f>
        <v>#REF!</v>
      </c>
      <c r="E1199" s="2">
        <v>0</v>
      </c>
      <c r="F1199" s="2">
        <v>0</v>
      </c>
      <c r="G1199" s="3" t="e">
        <f t="shared" si="38"/>
        <v>#REF!</v>
      </c>
      <c r="H1199" s="3" t="e">
        <f t="shared" si="41"/>
        <v>#REF!</v>
      </c>
      <c r="I1199" s="11"/>
      <c r="J1199" s="4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5"/>
      <c r="V1199" s="5"/>
      <c r="W1199" s="5"/>
      <c r="X1199" s="5"/>
      <c r="Y1199" s="5"/>
      <c r="Z1199" s="5"/>
    </row>
    <row r="1200" spans="1:26" ht="12.75" customHeight="1">
      <c r="A1200" s="10">
        <v>152</v>
      </c>
      <c r="B1200" s="2">
        <v>191</v>
      </c>
      <c r="C1200" s="2" t="e">
        <f>#REF!</f>
        <v>#REF!</v>
      </c>
      <c r="D1200" s="2" t="e">
        <f>#REF!</f>
        <v>#REF!</v>
      </c>
      <c r="E1200" s="2">
        <v>0</v>
      </c>
      <c r="F1200" s="2">
        <v>0</v>
      </c>
      <c r="G1200" s="3" t="e">
        <f t="shared" si="38"/>
        <v>#REF!</v>
      </c>
      <c r="H1200" s="3" t="e">
        <f t="shared" si="41"/>
        <v>#REF!</v>
      </c>
      <c r="I1200" s="11"/>
      <c r="J1200" s="4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5"/>
      <c r="V1200" s="5"/>
      <c r="W1200" s="5"/>
      <c r="X1200" s="5"/>
      <c r="Y1200" s="5"/>
      <c r="Z1200" s="5"/>
    </row>
    <row r="1201" spans="1:26" ht="12.75" customHeight="1">
      <c r="A1201" s="10">
        <v>152</v>
      </c>
      <c r="B1201" s="2">
        <v>192</v>
      </c>
      <c r="C1201" s="2" t="e">
        <f>#REF!</f>
        <v>#REF!</v>
      </c>
      <c r="D1201" s="2" t="e">
        <f>#REF!</f>
        <v>#REF!</v>
      </c>
      <c r="E1201" s="2">
        <v>0</v>
      </c>
      <c r="F1201" s="2">
        <v>0</v>
      </c>
      <c r="G1201" s="3" t="e">
        <f t="shared" ref="G1201:G1205" si="44">B1201/1000*C1201+B1201/500*D1201</f>
        <v>#REF!</v>
      </c>
      <c r="H1201" s="3" t="e">
        <f t="shared" ref="H1201:H1205" si="45">ABS(C1201-ROUND(C1201,0))+ABS(D1201-ROUND(D1201,0))</f>
        <v>#REF!</v>
      </c>
      <c r="I1201" s="11"/>
      <c r="J1201" s="4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5"/>
      <c r="V1201" s="5"/>
      <c r="W1201" s="5"/>
      <c r="X1201" s="5"/>
      <c r="Y1201" s="5"/>
      <c r="Z1201" s="5"/>
    </row>
    <row r="1202" spans="1:26" ht="12.75" customHeight="1">
      <c r="A1202" s="10">
        <v>152</v>
      </c>
      <c r="B1202" s="2">
        <v>193</v>
      </c>
      <c r="C1202" s="2" t="e">
        <f>#REF!</f>
        <v>#REF!</v>
      </c>
      <c r="D1202" s="2" t="e">
        <f>#REF!</f>
        <v>#REF!</v>
      </c>
      <c r="E1202" s="2">
        <v>0</v>
      </c>
      <c r="F1202" s="2">
        <v>0</v>
      </c>
      <c r="G1202" s="3" t="e">
        <f t="shared" si="44"/>
        <v>#REF!</v>
      </c>
      <c r="H1202" s="3" t="e">
        <f t="shared" si="45"/>
        <v>#REF!</v>
      </c>
      <c r="I1202" s="11"/>
      <c r="J1202" s="4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5"/>
      <c r="V1202" s="5"/>
      <c r="W1202" s="5"/>
      <c r="X1202" s="5"/>
      <c r="Y1202" s="5"/>
      <c r="Z1202" s="5"/>
    </row>
    <row r="1203" spans="1:26" ht="12.75" customHeight="1">
      <c r="A1203" s="10">
        <v>152</v>
      </c>
      <c r="B1203" s="2">
        <v>194</v>
      </c>
      <c r="C1203" s="2" t="e">
        <f>#REF!</f>
        <v>#REF!</v>
      </c>
      <c r="D1203" s="2" t="e">
        <f>#REF!</f>
        <v>#REF!</v>
      </c>
      <c r="E1203" s="2">
        <v>0</v>
      </c>
      <c r="F1203" s="2">
        <v>0</v>
      </c>
      <c r="G1203" s="3" t="e">
        <f t="shared" si="44"/>
        <v>#REF!</v>
      </c>
      <c r="H1203" s="3" t="e">
        <f t="shared" si="45"/>
        <v>#REF!</v>
      </c>
      <c r="I1203" s="11"/>
      <c r="J1203" s="4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5"/>
      <c r="V1203" s="5"/>
      <c r="W1203" s="5"/>
      <c r="X1203" s="5"/>
      <c r="Y1203" s="5"/>
      <c r="Z1203" s="5"/>
    </row>
    <row r="1204" spans="1:26" ht="12.75" customHeight="1">
      <c r="A1204" s="10">
        <v>152</v>
      </c>
      <c r="B1204" s="2">
        <v>195</v>
      </c>
      <c r="C1204" s="2" t="e">
        <f>#REF!</f>
        <v>#REF!</v>
      </c>
      <c r="D1204" s="2" t="e">
        <f>#REF!</f>
        <v>#REF!</v>
      </c>
      <c r="E1204" s="2">
        <v>0</v>
      </c>
      <c r="F1204" s="2">
        <v>0</v>
      </c>
      <c r="G1204" s="3" t="e">
        <f t="shared" si="44"/>
        <v>#REF!</v>
      </c>
      <c r="H1204" s="3" t="e">
        <f t="shared" si="45"/>
        <v>#REF!</v>
      </c>
      <c r="I1204" s="11"/>
      <c r="J1204" s="4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5"/>
      <c r="V1204" s="5"/>
      <c r="W1204" s="5"/>
      <c r="X1204" s="5"/>
      <c r="Y1204" s="5"/>
      <c r="Z1204" s="5"/>
    </row>
    <row r="1205" spans="1:26" ht="12.75" customHeight="1">
      <c r="A1205" s="10">
        <v>152</v>
      </c>
      <c r="B1205" s="2">
        <v>196</v>
      </c>
      <c r="C1205" s="2" t="e">
        <f>#REF!</f>
        <v>#REF!</v>
      </c>
      <c r="D1205" s="2" t="e">
        <f>#REF!</f>
        <v>#REF!</v>
      </c>
      <c r="E1205" s="2">
        <v>0</v>
      </c>
      <c r="F1205" s="2">
        <v>0</v>
      </c>
      <c r="G1205" s="3" t="e">
        <f t="shared" si="44"/>
        <v>#REF!</v>
      </c>
      <c r="H1205" s="3" t="e">
        <f t="shared" si="45"/>
        <v>#REF!</v>
      </c>
      <c r="I1205" s="11"/>
      <c r="J1205" s="4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5"/>
      <c r="V1205" s="5"/>
      <c r="W1205" s="5"/>
      <c r="X1205" s="5"/>
      <c r="Y1205" s="5"/>
      <c r="Z1205" s="5"/>
    </row>
    <row r="1206" spans="1:26" ht="12.75" customHeight="1">
      <c r="A1206" s="10">
        <v>152</v>
      </c>
      <c r="B1206" s="2">
        <v>197</v>
      </c>
      <c r="C1206" s="2" t="e">
        <f>#REF!</f>
        <v>#REF!</v>
      </c>
      <c r="D1206" s="2" t="e">
        <f>#REF!</f>
        <v>#REF!</v>
      </c>
      <c r="E1206" s="2">
        <v>0</v>
      </c>
      <c r="F1206" s="2">
        <v>0</v>
      </c>
      <c r="G1206" s="3" t="e">
        <f t="shared" si="38"/>
        <v>#REF!</v>
      </c>
      <c r="H1206" s="3" t="e">
        <f t="shared" si="41"/>
        <v>#REF!</v>
      </c>
      <c r="I1206" s="11"/>
      <c r="J1206" s="4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5"/>
      <c r="V1206" s="5"/>
      <c r="W1206" s="5"/>
      <c r="X1206" s="5"/>
      <c r="Y1206" s="5"/>
      <c r="Z1206" s="5"/>
    </row>
    <row r="1207" spans="1:26" ht="12.75" customHeight="1">
      <c r="A1207" s="10">
        <v>152</v>
      </c>
      <c r="B1207" s="2">
        <v>198</v>
      </c>
      <c r="C1207" s="2" t="e">
        <f>#REF!</f>
        <v>#REF!</v>
      </c>
      <c r="D1207" s="2" t="e">
        <f>#REF!</f>
        <v>#REF!</v>
      </c>
      <c r="E1207" s="2">
        <v>0</v>
      </c>
      <c r="F1207" s="2">
        <v>0</v>
      </c>
      <c r="G1207" s="3" t="e">
        <f t="shared" si="38"/>
        <v>#REF!</v>
      </c>
      <c r="H1207" s="3" t="e">
        <f t="shared" si="41"/>
        <v>#REF!</v>
      </c>
      <c r="I1207" s="11"/>
      <c r="J1207" s="4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5"/>
      <c r="V1207" s="5"/>
      <c r="W1207" s="5"/>
      <c r="X1207" s="5"/>
      <c r="Y1207" s="5"/>
      <c r="Z1207" s="5"/>
    </row>
    <row r="1208" spans="1:26" ht="12.75" customHeight="1">
      <c r="A1208" s="10">
        <v>152</v>
      </c>
      <c r="B1208" s="2">
        <v>199</v>
      </c>
      <c r="C1208" s="2" t="e">
        <f>#REF!</f>
        <v>#REF!</v>
      </c>
      <c r="D1208" s="2" t="e">
        <f>#REF!</f>
        <v>#REF!</v>
      </c>
      <c r="E1208" s="2">
        <v>0</v>
      </c>
      <c r="F1208" s="2">
        <v>0</v>
      </c>
      <c r="G1208" s="3" t="e">
        <f t="shared" si="38"/>
        <v>#REF!</v>
      </c>
      <c r="H1208" s="3" t="e">
        <f t="shared" si="41"/>
        <v>#REF!</v>
      </c>
      <c r="I1208" s="11"/>
      <c r="J1208" s="4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5"/>
      <c r="V1208" s="5"/>
      <c r="W1208" s="5"/>
      <c r="X1208" s="5"/>
      <c r="Y1208" s="5"/>
      <c r="Z1208" s="5"/>
    </row>
    <row r="1209" spans="1:26" ht="12.75" customHeight="1">
      <c r="A1209" s="10">
        <v>152</v>
      </c>
      <c r="B1209" s="2">
        <v>200</v>
      </c>
      <c r="C1209" s="2" t="e">
        <f>#REF!</f>
        <v>#REF!</v>
      </c>
      <c r="D1209" s="2" t="e">
        <f>#REF!</f>
        <v>#REF!</v>
      </c>
      <c r="E1209" s="2">
        <v>0</v>
      </c>
      <c r="F1209" s="2">
        <v>0</v>
      </c>
      <c r="G1209" s="3" t="e">
        <f t="shared" si="38"/>
        <v>#REF!</v>
      </c>
      <c r="H1209" s="3" t="e">
        <f t="shared" si="41"/>
        <v>#REF!</v>
      </c>
      <c r="I1209" s="11"/>
      <c r="J1209" s="4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5"/>
      <c r="V1209" s="5"/>
      <c r="W1209" s="5"/>
      <c r="X1209" s="5"/>
      <c r="Y1209" s="5"/>
      <c r="Z1209" s="5"/>
    </row>
    <row r="1210" spans="1:26" ht="12.75" customHeight="1">
      <c r="A1210" s="10">
        <v>152</v>
      </c>
      <c r="B1210" s="2">
        <v>201</v>
      </c>
      <c r="C1210" s="2" t="e">
        <f>#REF!</f>
        <v>#REF!</v>
      </c>
      <c r="D1210" s="2" t="e">
        <f>#REF!</f>
        <v>#REF!</v>
      </c>
      <c r="E1210" s="2">
        <v>0</v>
      </c>
      <c r="F1210" s="2">
        <v>0</v>
      </c>
      <c r="G1210" s="3" t="e">
        <f t="shared" si="38"/>
        <v>#REF!</v>
      </c>
      <c r="H1210" s="3" t="e">
        <f t="shared" si="41"/>
        <v>#REF!</v>
      </c>
      <c r="I1210" s="11"/>
      <c r="J1210" s="4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5"/>
      <c r="V1210" s="5"/>
      <c r="W1210" s="5"/>
      <c r="X1210" s="5"/>
      <c r="Y1210" s="5"/>
      <c r="Z1210" s="5"/>
    </row>
    <row r="1211" spans="1:26" ht="12.75" customHeight="1">
      <c r="A1211" s="10">
        <v>152</v>
      </c>
      <c r="B1211" s="2">
        <v>202</v>
      </c>
      <c r="C1211" s="2" t="e">
        <f>#REF!</f>
        <v>#REF!</v>
      </c>
      <c r="D1211" s="2" t="e">
        <f>#REF!</f>
        <v>#REF!</v>
      </c>
      <c r="E1211" s="2">
        <v>0</v>
      </c>
      <c r="F1211" s="2">
        <v>0</v>
      </c>
      <c r="G1211" s="3" t="e">
        <f t="shared" si="38"/>
        <v>#REF!</v>
      </c>
      <c r="H1211" s="3" t="e">
        <f t="shared" si="41"/>
        <v>#REF!</v>
      </c>
      <c r="I1211" s="11"/>
      <c r="J1211" s="4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5"/>
      <c r="V1211" s="5"/>
      <c r="W1211" s="5"/>
      <c r="X1211" s="5"/>
      <c r="Y1211" s="5"/>
      <c r="Z1211" s="5"/>
    </row>
    <row r="1212" spans="1:26" ht="12.75" customHeight="1">
      <c r="A1212" s="10">
        <v>152</v>
      </c>
      <c r="B1212" s="2">
        <v>203</v>
      </c>
      <c r="C1212" s="2" t="e">
        <f>#REF!</f>
        <v>#REF!</v>
      </c>
      <c r="D1212" s="2" t="e">
        <f>#REF!</f>
        <v>#REF!</v>
      </c>
      <c r="E1212" s="2">
        <v>0</v>
      </c>
      <c r="F1212" s="2">
        <v>0</v>
      </c>
      <c r="G1212" s="3" t="e">
        <f t="shared" si="38"/>
        <v>#REF!</v>
      </c>
      <c r="H1212" s="3" t="e">
        <f t="shared" si="41"/>
        <v>#REF!</v>
      </c>
      <c r="I1212" s="11"/>
      <c r="J1212" s="4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5"/>
      <c r="V1212" s="5"/>
      <c r="W1212" s="5"/>
      <c r="X1212" s="5"/>
      <c r="Y1212" s="5"/>
      <c r="Z1212" s="5"/>
    </row>
    <row r="1213" spans="1:26" ht="12.75" customHeight="1">
      <c r="A1213" s="10">
        <v>152</v>
      </c>
      <c r="B1213" s="2">
        <v>204</v>
      </c>
      <c r="C1213" s="2" t="e">
        <f>#REF!</f>
        <v>#REF!</v>
      </c>
      <c r="D1213" s="2" t="e">
        <f>#REF!</f>
        <v>#REF!</v>
      </c>
      <c r="E1213" s="2">
        <v>0</v>
      </c>
      <c r="F1213" s="2">
        <v>0</v>
      </c>
      <c r="G1213" s="3" t="e">
        <f t="shared" si="38"/>
        <v>#REF!</v>
      </c>
      <c r="H1213" s="3" t="e">
        <f t="shared" si="41"/>
        <v>#REF!</v>
      </c>
      <c r="I1213" s="11"/>
      <c r="J1213" s="4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5"/>
      <c r="V1213" s="5"/>
      <c r="W1213" s="5"/>
      <c r="X1213" s="5"/>
      <c r="Y1213" s="5"/>
      <c r="Z1213" s="5"/>
    </row>
    <row r="1214" spans="1:26" ht="12.75" customHeight="1">
      <c r="A1214" s="10">
        <v>152</v>
      </c>
      <c r="B1214" s="2">
        <v>205</v>
      </c>
      <c r="C1214" s="2" t="e">
        <f>#REF!</f>
        <v>#REF!</v>
      </c>
      <c r="D1214" s="2" t="e">
        <f>#REF!</f>
        <v>#REF!</v>
      </c>
      <c r="E1214" s="2">
        <v>0</v>
      </c>
      <c r="F1214" s="2">
        <v>0</v>
      </c>
      <c r="G1214" s="3" t="e">
        <f t="shared" si="38"/>
        <v>#REF!</v>
      </c>
      <c r="H1214" s="3" t="e">
        <f t="shared" si="41"/>
        <v>#REF!</v>
      </c>
      <c r="I1214" s="11"/>
      <c r="J1214" s="4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5"/>
      <c r="V1214" s="5"/>
      <c r="W1214" s="5"/>
      <c r="X1214" s="5"/>
      <c r="Y1214" s="5"/>
      <c r="Z1214" s="5"/>
    </row>
    <row r="1215" spans="1:26" ht="12.75" customHeight="1">
      <c r="A1215" s="10">
        <v>152</v>
      </c>
      <c r="B1215" s="2">
        <v>206</v>
      </c>
      <c r="C1215" s="2" t="e">
        <f>#REF!</f>
        <v>#REF!</v>
      </c>
      <c r="D1215" s="2" t="e">
        <f>#REF!</f>
        <v>#REF!</v>
      </c>
      <c r="E1215" s="2">
        <v>0</v>
      </c>
      <c r="F1215" s="2">
        <v>0</v>
      </c>
      <c r="G1215" s="3" t="e">
        <f t="shared" si="38"/>
        <v>#REF!</v>
      </c>
      <c r="H1215" s="3" t="e">
        <f t="shared" si="41"/>
        <v>#REF!</v>
      </c>
      <c r="I1215" s="11"/>
      <c r="J1215" s="4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5"/>
      <c r="V1215" s="5"/>
      <c r="W1215" s="5"/>
      <c r="X1215" s="5"/>
      <c r="Y1215" s="5"/>
      <c r="Z1215" s="5"/>
    </row>
    <row r="1216" spans="1:26" ht="12.75" customHeight="1">
      <c r="A1216" s="10">
        <v>152</v>
      </c>
      <c r="B1216" s="2">
        <v>207</v>
      </c>
      <c r="C1216" s="2" t="e">
        <f>#REF!</f>
        <v>#REF!</v>
      </c>
      <c r="D1216" s="2" t="e">
        <f>#REF!</f>
        <v>#REF!</v>
      </c>
      <c r="E1216" s="2">
        <v>0</v>
      </c>
      <c r="F1216" s="2">
        <v>0</v>
      </c>
      <c r="G1216" s="3" t="e">
        <f t="shared" si="38"/>
        <v>#REF!</v>
      </c>
      <c r="H1216" s="3" t="e">
        <f t="shared" si="41"/>
        <v>#REF!</v>
      </c>
      <c r="I1216" s="11"/>
      <c r="J1216" s="4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5"/>
      <c r="V1216" s="5"/>
      <c r="W1216" s="5"/>
      <c r="X1216" s="5"/>
      <c r="Y1216" s="5"/>
      <c r="Z1216" s="5"/>
    </row>
    <row r="1217" spans="1:26" ht="12.75" customHeight="1">
      <c r="A1217" s="10">
        <v>152</v>
      </c>
      <c r="B1217" s="2">
        <v>208</v>
      </c>
      <c r="C1217" s="2" t="e">
        <f>#REF!</f>
        <v>#REF!</v>
      </c>
      <c r="D1217" s="2" t="e">
        <f>#REF!</f>
        <v>#REF!</v>
      </c>
      <c r="E1217" s="2">
        <v>0</v>
      </c>
      <c r="F1217" s="2">
        <v>0</v>
      </c>
      <c r="G1217" s="3" t="e">
        <f t="shared" si="38"/>
        <v>#REF!</v>
      </c>
      <c r="H1217" s="3" t="e">
        <f t="shared" si="41"/>
        <v>#REF!</v>
      </c>
      <c r="I1217" s="11"/>
      <c r="J1217" s="4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5"/>
      <c r="V1217" s="5"/>
      <c r="W1217" s="5"/>
      <c r="X1217" s="5"/>
      <c r="Y1217" s="5"/>
      <c r="Z1217" s="5"/>
    </row>
    <row r="1218" spans="1:26" ht="12.75" customHeight="1">
      <c r="A1218" s="10">
        <v>152</v>
      </c>
      <c r="B1218" s="2">
        <v>209</v>
      </c>
      <c r="C1218" s="2" t="e">
        <f>#REF!</f>
        <v>#REF!</v>
      </c>
      <c r="D1218" s="2" t="e">
        <f>#REF!</f>
        <v>#REF!</v>
      </c>
      <c r="E1218" s="2">
        <v>0</v>
      </c>
      <c r="F1218" s="2">
        <v>0</v>
      </c>
      <c r="G1218" s="3" t="e">
        <f t="shared" si="38"/>
        <v>#REF!</v>
      </c>
      <c r="H1218" s="3" t="e">
        <f t="shared" si="41"/>
        <v>#REF!</v>
      </c>
      <c r="I1218" s="11"/>
      <c r="J1218" s="4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5"/>
      <c r="V1218" s="5"/>
      <c r="W1218" s="5"/>
      <c r="X1218" s="5"/>
      <c r="Y1218" s="5"/>
      <c r="Z1218" s="5"/>
    </row>
    <row r="1219" spans="1:26" ht="12.75" customHeight="1">
      <c r="A1219" s="10">
        <v>152</v>
      </c>
      <c r="B1219" s="2">
        <v>210</v>
      </c>
      <c r="C1219" s="2" t="e">
        <f>#REF!</f>
        <v>#REF!</v>
      </c>
      <c r="D1219" s="2" t="e">
        <f>#REF!</f>
        <v>#REF!</v>
      </c>
      <c r="E1219" s="2">
        <v>0</v>
      </c>
      <c r="F1219" s="2">
        <v>0</v>
      </c>
      <c r="G1219" s="3" t="e">
        <f t="shared" si="38"/>
        <v>#REF!</v>
      </c>
      <c r="H1219" s="3" t="e">
        <f t="shared" si="41"/>
        <v>#REF!</v>
      </c>
      <c r="I1219" s="11"/>
      <c r="J1219" s="4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5"/>
      <c r="V1219" s="5"/>
      <c r="W1219" s="5"/>
      <c r="X1219" s="5"/>
      <c r="Y1219" s="5"/>
      <c r="Z1219" s="5"/>
    </row>
    <row r="1220" spans="1:26" ht="12.75" customHeight="1">
      <c r="A1220" s="10">
        <v>152</v>
      </c>
      <c r="B1220" s="2">
        <v>211</v>
      </c>
      <c r="C1220" s="2" t="e">
        <f>#REF!</f>
        <v>#REF!</v>
      </c>
      <c r="D1220" s="2" t="e">
        <f>#REF!</f>
        <v>#REF!</v>
      </c>
      <c r="E1220" s="2">
        <v>0</v>
      </c>
      <c r="F1220" s="2">
        <v>0</v>
      </c>
      <c r="G1220" s="3" t="e">
        <f t="shared" si="38"/>
        <v>#REF!</v>
      </c>
      <c r="H1220" s="3" t="e">
        <f t="shared" si="41"/>
        <v>#REF!</v>
      </c>
      <c r="I1220" s="11"/>
      <c r="J1220" s="4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5"/>
      <c r="V1220" s="5"/>
      <c r="W1220" s="5"/>
      <c r="X1220" s="5"/>
      <c r="Y1220" s="5"/>
      <c r="Z1220" s="5"/>
    </row>
    <row r="1221" spans="1:26" ht="12.75" customHeight="1">
      <c r="A1221" s="10">
        <v>152</v>
      </c>
      <c r="B1221" s="2">
        <v>212</v>
      </c>
      <c r="C1221" s="2" t="e">
        <f>#REF!</f>
        <v>#REF!</v>
      </c>
      <c r="D1221" s="2" t="e">
        <f>#REF!</f>
        <v>#REF!</v>
      </c>
      <c r="E1221" s="2">
        <v>0</v>
      </c>
      <c r="F1221" s="2">
        <v>0</v>
      </c>
      <c r="G1221" s="3" t="e">
        <f t="shared" si="38"/>
        <v>#REF!</v>
      </c>
      <c r="H1221" s="3" t="e">
        <f t="shared" si="41"/>
        <v>#REF!</v>
      </c>
      <c r="I1221" s="11"/>
      <c r="J1221" s="4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5"/>
      <c r="V1221" s="5"/>
      <c r="W1221" s="5"/>
      <c r="X1221" s="5"/>
      <c r="Y1221" s="5"/>
      <c r="Z1221" s="5"/>
    </row>
    <row r="1222" spans="1:26" ht="12.75" customHeight="1">
      <c r="A1222" s="10">
        <v>152</v>
      </c>
      <c r="B1222" s="2">
        <v>213</v>
      </c>
      <c r="C1222" s="2" t="e">
        <f>#REF!</f>
        <v>#REF!</v>
      </c>
      <c r="D1222" s="2" t="e">
        <f>#REF!</f>
        <v>#REF!</v>
      </c>
      <c r="E1222" s="2">
        <v>0</v>
      </c>
      <c r="F1222" s="2">
        <v>0</v>
      </c>
      <c r="G1222" s="3" t="e">
        <f t="shared" si="38"/>
        <v>#REF!</v>
      </c>
      <c r="H1222" s="3" t="e">
        <f t="shared" si="41"/>
        <v>#REF!</v>
      </c>
      <c r="I1222" s="11"/>
      <c r="J1222" s="4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5"/>
      <c r="V1222" s="5"/>
      <c r="W1222" s="5"/>
      <c r="X1222" s="5"/>
      <c r="Y1222" s="5"/>
      <c r="Z1222" s="5"/>
    </row>
    <row r="1223" spans="1:26" ht="12.75" customHeight="1">
      <c r="A1223" s="10">
        <v>152</v>
      </c>
      <c r="B1223" s="2">
        <v>214</v>
      </c>
      <c r="C1223" s="2" t="e">
        <f>#REF!</f>
        <v>#REF!</v>
      </c>
      <c r="D1223" s="2" t="e">
        <f>#REF!</f>
        <v>#REF!</v>
      </c>
      <c r="E1223" s="2">
        <v>0</v>
      </c>
      <c r="F1223" s="2">
        <v>0</v>
      </c>
      <c r="G1223" s="3" t="e">
        <f t="shared" si="38"/>
        <v>#REF!</v>
      </c>
      <c r="H1223" s="3" t="e">
        <f t="shared" si="41"/>
        <v>#REF!</v>
      </c>
      <c r="I1223" s="11"/>
      <c r="J1223" s="4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5"/>
      <c r="V1223" s="5"/>
      <c r="W1223" s="5"/>
      <c r="X1223" s="5"/>
      <c r="Y1223" s="5"/>
      <c r="Z1223" s="5"/>
    </row>
    <row r="1224" spans="1:26" ht="12.75" customHeight="1">
      <c r="A1224" s="10">
        <v>152</v>
      </c>
      <c r="B1224" s="2">
        <v>215</v>
      </c>
      <c r="C1224" s="2" t="e">
        <f>#REF!</f>
        <v>#REF!</v>
      </c>
      <c r="D1224" s="2" t="e">
        <f>#REF!</f>
        <v>#REF!</v>
      </c>
      <c r="E1224" s="2">
        <v>0</v>
      </c>
      <c r="F1224" s="2">
        <v>0</v>
      </c>
      <c r="G1224" s="3" t="e">
        <f t="shared" si="38"/>
        <v>#REF!</v>
      </c>
      <c r="H1224" s="3" t="e">
        <f t="shared" si="41"/>
        <v>#REF!</v>
      </c>
      <c r="I1224" s="11"/>
      <c r="J1224" s="4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5"/>
      <c r="V1224" s="5"/>
      <c r="W1224" s="5"/>
      <c r="X1224" s="5"/>
      <c r="Y1224" s="5"/>
      <c r="Z1224" s="5"/>
    </row>
    <row r="1225" spans="1:26" ht="12.75" customHeight="1">
      <c r="A1225" s="10">
        <v>152</v>
      </c>
      <c r="B1225" s="2">
        <v>216</v>
      </c>
      <c r="C1225" s="2" t="e">
        <f>#REF!</f>
        <v>#REF!</v>
      </c>
      <c r="D1225" s="2" t="e">
        <f>#REF!</f>
        <v>#REF!</v>
      </c>
      <c r="E1225" s="2">
        <v>0</v>
      </c>
      <c r="F1225" s="2">
        <v>0</v>
      </c>
      <c r="G1225" s="3" t="e">
        <f t="shared" si="38"/>
        <v>#REF!</v>
      </c>
      <c r="H1225" s="3" t="e">
        <f t="shared" si="41"/>
        <v>#REF!</v>
      </c>
      <c r="I1225" s="11"/>
      <c r="J1225" s="4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5"/>
      <c r="V1225" s="5"/>
      <c r="W1225" s="5"/>
      <c r="X1225" s="5"/>
      <c r="Y1225" s="5"/>
      <c r="Z1225" s="5"/>
    </row>
    <row r="1226" spans="1:26" ht="12.75" customHeight="1">
      <c r="A1226" s="10">
        <v>152</v>
      </c>
      <c r="B1226" s="2">
        <v>217</v>
      </c>
      <c r="C1226" s="2" t="e">
        <f>#REF!</f>
        <v>#REF!</v>
      </c>
      <c r="D1226" s="2" t="e">
        <f>#REF!</f>
        <v>#REF!</v>
      </c>
      <c r="E1226" s="2">
        <v>0</v>
      </c>
      <c r="F1226" s="2">
        <v>0</v>
      </c>
      <c r="G1226" s="3" t="e">
        <f t="shared" si="38"/>
        <v>#REF!</v>
      </c>
      <c r="H1226" s="3" t="e">
        <f t="shared" si="41"/>
        <v>#REF!</v>
      </c>
      <c r="I1226" s="11"/>
      <c r="J1226" s="4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5"/>
      <c r="V1226" s="5"/>
      <c r="W1226" s="5"/>
      <c r="X1226" s="5"/>
      <c r="Y1226" s="5"/>
      <c r="Z1226" s="5"/>
    </row>
    <row r="1227" spans="1:26" ht="12.75" customHeight="1">
      <c r="A1227" s="10">
        <v>152</v>
      </c>
      <c r="B1227" s="2">
        <v>218</v>
      </c>
      <c r="C1227" s="2" t="e">
        <f>#REF!</f>
        <v>#REF!</v>
      </c>
      <c r="D1227" s="2" t="e">
        <f>#REF!</f>
        <v>#REF!</v>
      </c>
      <c r="E1227" s="2">
        <v>0</v>
      </c>
      <c r="F1227" s="2">
        <v>0</v>
      </c>
      <c r="G1227" s="3" t="e">
        <f t="shared" si="38"/>
        <v>#REF!</v>
      </c>
      <c r="H1227" s="3" t="e">
        <f t="shared" si="41"/>
        <v>#REF!</v>
      </c>
      <c r="I1227" s="11"/>
      <c r="J1227" s="4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5"/>
      <c r="V1227" s="5"/>
      <c r="W1227" s="5"/>
      <c r="X1227" s="5"/>
      <c r="Y1227" s="5"/>
      <c r="Z1227" s="5"/>
    </row>
    <row r="1228" spans="1:26" ht="12.75" customHeight="1">
      <c r="A1228" s="10">
        <v>152</v>
      </c>
      <c r="B1228" s="2">
        <v>219</v>
      </c>
      <c r="C1228" s="2" t="e">
        <f>#REF!</f>
        <v>#REF!</v>
      </c>
      <c r="D1228" s="2" t="e">
        <f>#REF!</f>
        <v>#REF!</v>
      </c>
      <c r="E1228" s="2">
        <v>0</v>
      </c>
      <c r="F1228" s="2">
        <v>0</v>
      </c>
      <c r="G1228" s="3" t="e">
        <f t="shared" si="38"/>
        <v>#REF!</v>
      </c>
      <c r="H1228" s="3" t="e">
        <f t="shared" si="41"/>
        <v>#REF!</v>
      </c>
      <c r="I1228" s="11"/>
      <c r="J1228" s="4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5"/>
      <c r="V1228" s="5"/>
      <c r="W1228" s="5"/>
      <c r="X1228" s="5"/>
      <c r="Y1228" s="5"/>
      <c r="Z1228" s="5"/>
    </row>
    <row r="1229" spans="1:26" ht="12.75" customHeight="1">
      <c r="A1229" s="10">
        <v>152</v>
      </c>
      <c r="B1229" s="2">
        <v>220</v>
      </c>
      <c r="C1229" s="2" t="e">
        <f>#REF!</f>
        <v>#REF!</v>
      </c>
      <c r="D1229" s="2" t="e">
        <f>#REF!</f>
        <v>#REF!</v>
      </c>
      <c r="E1229" s="2">
        <v>0</v>
      </c>
      <c r="F1229" s="2">
        <v>0</v>
      </c>
      <c r="G1229" s="3" t="e">
        <f t="shared" si="38"/>
        <v>#REF!</v>
      </c>
      <c r="H1229" s="3" t="e">
        <f t="shared" si="41"/>
        <v>#REF!</v>
      </c>
      <c r="I1229" s="11"/>
      <c r="J1229" s="4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5"/>
      <c r="V1229" s="5"/>
      <c r="W1229" s="5"/>
      <c r="X1229" s="5"/>
      <c r="Y1229" s="5"/>
      <c r="Z1229" s="5"/>
    </row>
    <row r="1230" spans="1:26" ht="12.75" customHeight="1">
      <c r="A1230" s="10">
        <v>152</v>
      </c>
      <c r="B1230" s="2">
        <v>221</v>
      </c>
      <c r="C1230" s="2" t="e">
        <f>#REF!</f>
        <v>#REF!</v>
      </c>
      <c r="D1230" s="2" t="e">
        <f>#REF!</f>
        <v>#REF!</v>
      </c>
      <c r="E1230" s="2">
        <v>0</v>
      </c>
      <c r="F1230" s="2">
        <v>0</v>
      </c>
      <c r="G1230" s="3" t="e">
        <f t="shared" si="38"/>
        <v>#REF!</v>
      </c>
      <c r="H1230" s="3" t="e">
        <f t="shared" si="41"/>
        <v>#REF!</v>
      </c>
      <c r="I1230" s="11"/>
      <c r="J1230" s="4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5"/>
      <c r="V1230" s="5"/>
      <c r="W1230" s="5"/>
      <c r="X1230" s="5"/>
      <c r="Y1230" s="5"/>
      <c r="Z1230" s="5"/>
    </row>
    <row r="1231" spans="1:26" ht="12.75" customHeight="1">
      <c r="A1231" s="10">
        <v>152</v>
      </c>
      <c r="B1231" s="2">
        <v>222</v>
      </c>
      <c r="C1231" s="2" t="e">
        <f>#REF!</f>
        <v>#REF!</v>
      </c>
      <c r="D1231" s="2" t="e">
        <f>#REF!</f>
        <v>#REF!</v>
      </c>
      <c r="E1231" s="2">
        <v>0</v>
      </c>
      <c r="F1231" s="2">
        <v>0</v>
      </c>
      <c r="G1231" s="3" t="e">
        <f t="shared" si="38"/>
        <v>#REF!</v>
      </c>
      <c r="H1231" s="3" t="e">
        <f t="shared" si="41"/>
        <v>#REF!</v>
      </c>
      <c r="I1231" s="11"/>
      <c r="J1231" s="4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5"/>
      <c r="V1231" s="5"/>
      <c r="W1231" s="5"/>
      <c r="X1231" s="5"/>
      <c r="Y1231" s="5"/>
      <c r="Z1231" s="5"/>
    </row>
    <row r="1232" spans="1:26" ht="12.75" customHeight="1">
      <c r="A1232" s="10">
        <v>152</v>
      </c>
      <c r="B1232" s="2">
        <v>223</v>
      </c>
      <c r="C1232" s="2" t="e">
        <f>#REF!</f>
        <v>#REF!</v>
      </c>
      <c r="D1232" s="2" t="e">
        <f>#REF!</f>
        <v>#REF!</v>
      </c>
      <c r="E1232" s="2">
        <v>0</v>
      </c>
      <c r="F1232" s="2">
        <v>0</v>
      </c>
      <c r="G1232" s="3" t="e">
        <f t="shared" si="38"/>
        <v>#REF!</v>
      </c>
      <c r="H1232" s="3" t="e">
        <f t="shared" si="41"/>
        <v>#REF!</v>
      </c>
      <c r="I1232" s="11"/>
      <c r="J1232" s="4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5"/>
      <c r="V1232" s="5"/>
      <c r="W1232" s="5"/>
      <c r="X1232" s="5"/>
      <c r="Y1232" s="5"/>
      <c r="Z1232" s="5"/>
    </row>
    <row r="1233" spans="1:26" ht="12.75" customHeight="1">
      <c r="A1233" s="10">
        <v>152</v>
      </c>
      <c r="B1233" s="2">
        <v>224</v>
      </c>
      <c r="C1233" s="2" t="e">
        <f>#REF!</f>
        <v>#REF!</v>
      </c>
      <c r="D1233" s="2" t="e">
        <f>#REF!</f>
        <v>#REF!</v>
      </c>
      <c r="E1233" s="2">
        <v>0</v>
      </c>
      <c r="F1233" s="2">
        <v>0</v>
      </c>
      <c r="G1233" s="3" t="e">
        <f t="shared" si="38"/>
        <v>#REF!</v>
      </c>
      <c r="H1233" s="3" t="e">
        <f t="shared" si="41"/>
        <v>#REF!</v>
      </c>
      <c r="I1233" s="11"/>
      <c r="J1233" s="4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5"/>
      <c r="V1233" s="5"/>
      <c r="W1233" s="5"/>
      <c r="X1233" s="5"/>
      <c r="Y1233" s="5"/>
      <c r="Z1233" s="5"/>
    </row>
    <row r="1234" spans="1:26" ht="12.75" customHeight="1">
      <c r="A1234" s="10">
        <v>152</v>
      </c>
      <c r="B1234" s="2">
        <v>225</v>
      </c>
      <c r="C1234" s="2" t="e">
        <f>#REF!</f>
        <v>#REF!</v>
      </c>
      <c r="D1234" s="2" t="e">
        <f>#REF!</f>
        <v>#REF!</v>
      </c>
      <c r="E1234" s="2">
        <v>0</v>
      </c>
      <c r="F1234" s="2">
        <v>0</v>
      </c>
      <c r="G1234" s="3" t="e">
        <f t="shared" si="38"/>
        <v>#REF!</v>
      </c>
      <c r="H1234" s="3" t="e">
        <f t="shared" si="41"/>
        <v>#REF!</v>
      </c>
      <c r="I1234" s="11"/>
      <c r="J1234" s="4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5"/>
      <c r="V1234" s="5"/>
      <c r="W1234" s="5"/>
      <c r="X1234" s="5"/>
      <c r="Y1234" s="5"/>
      <c r="Z1234" s="5"/>
    </row>
    <row r="1235" spans="1:26" ht="12.75" customHeight="1">
      <c r="A1235" s="10">
        <v>152</v>
      </c>
      <c r="B1235" s="2">
        <v>226</v>
      </c>
      <c r="C1235" s="2" t="e">
        <f>#REF!</f>
        <v>#REF!</v>
      </c>
      <c r="D1235" s="2" t="e">
        <f>#REF!</f>
        <v>#REF!</v>
      </c>
      <c r="E1235" s="2">
        <v>0</v>
      </c>
      <c r="F1235" s="2">
        <v>0</v>
      </c>
      <c r="G1235" s="3" t="e">
        <f t="shared" si="38"/>
        <v>#REF!</v>
      </c>
      <c r="H1235" s="3" t="e">
        <f t="shared" si="41"/>
        <v>#REF!</v>
      </c>
      <c r="I1235" s="11"/>
      <c r="J1235" s="4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5"/>
      <c r="V1235" s="5"/>
      <c r="W1235" s="5"/>
      <c r="X1235" s="5"/>
      <c r="Y1235" s="5"/>
      <c r="Z1235" s="5"/>
    </row>
    <row r="1236" spans="1:26" ht="12.75" customHeight="1">
      <c r="A1236" s="10">
        <v>152</v>
      </c>
      <c r="B1236" s="2">
        <v>227</v>
      </c>
      <c r="C1236" s="2" t="e">
        <f>#REF!</f>
        <v>#REF!</v>
      </c>
      <c r="D1236" s="2" t="e">
        <f>#REF!</f>
        <v>#REF!</v>
      </c>
      <c r="E1236" s="2">
        <v>0</v>
      </c>
      <c r="F1236" s="2">
        <v>0</v>
      </c>
      <c r="G1236" s="3" t="e">
        <f t="shared" si="38"/>
        <v>#REF!</v>
      </c>
      <c r="H1236" s="3" t="e">
        <f t="shared" si="41"/>
        <v>#REF!</v>
      </c>
      <c r="I1236" s="11"/>
      <c r="J1236" s="4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5"/>
      <c r="V1236" s="5"/>
      <c r="W1236" s="5"/>
      <c r="X1236" s="5"/>
      <c r="Y1236" s="5"/>
      <c r="Z1236" s="5"/>
    </row>
    <row r="1237" spans="1:26" ht="12.75" customHeight="1">
      <c r="A1237" s="10">
        <v>152</v>
      </c>
      <c r="B1237" s="2">
        <v>228</v>
      </c>
      <c r="C1237" s="2" t="e">
        <f>#REF!</f>
        <v>#REF!</v>
      </c>
      <c r="D1237" s="2" t="e">
        <f>#REF!</f>
        <v>#REF!</v>
      </c>
      <c r="E1237" s="2">
        <v>0</v>
      </c>
      <c r="F1237" s="2">
        <v>0</v>
      </c>
      <c r="G1237" s="3" t="e">
        <f t="shared" si="38"/>
        <v>#REF!</v>
      </c>
      <c r="H1237" s="3" t="e">
        <f t="shared" si="41"/>
        <v>#REF!</v>
      </c>
      <c r="I1237" s="11"/>
      <c r="J1237" s="4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5"/>
      <c r="V1237" s="5"/>
      <c r="W1237" s="5"/>
      <c r="X1237" s="5"/>
      <c r="Y1237" s="5"/>
      <c r="Z1237" s="5"/>
    </row>
    <row r="1238" spans="1:26" ht="12.75" customHeight="1">
      <c r="A1238" s="10">
        <v>152</v>
      </c>
      <c r="B1238" s="2">
        <v>229</v>
      </c>
      <c r="C1238" s="2" t="e">
        <f>#REF!</f>
        <v>#REF!</v>
      </c>
      <c r="D1238" s="2" t="e">
        <f>#REF!</f>
        <v>#REF!</v>
      </c>
      <c r="E1238" s="2">
        <v>0</v>
      </c>
      <c r="F1238" s="2">
        <v>0</v>
      </c>
      <c r="G1238" s="3" t="e">
        <f t="shared" si="38"/>
        <v>#REF!</v>
      </c>
      <c r="H1238" s="3" t="e">
        <f t="shared" si="41"/>
        <v>#REF!</v>
      </c>
      <c r="I1238" s="11"/>
      <c r="J1238" s="4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5"/>
      <c r="V1238" s="5"/>
      <c r="W1238" s="5"/>
      <c r="X1238" s="5"/>
      <c r="Y1238" s="5"/>
      <c r="Z1238" s="5"/>
    </row>
    <row r="1239" spans="1:26" ht="12.75" customHeight="1">
      <c r="A1239" s="10">
        <v>152</v>
      </c>
      <c r="B1239" s="2">
        <v>230</v>
      </c>
      <c r="C1239" s="2" t="e">
        <f>#REF!</f>
        <v>#REF!</v>
      </c>
      <c r="D1239" s="2" t="e">
        <f>#REF!</f>
        <v>#REF!</v>
      </c>
      <c r="E1239" s="2">
        <v>0</v>
      </c>
      <c r="F1239" s="2">
        <v>0</v>
      </c>
      <c r="G1239" s="3" t="e">
        <f t="shared" si="38"/>
        <v>#REF!</v>
      </c>
      <c r="H1239" s="3" t="e">
        <f t="shared" si="41"/>
        <v>#REF!</v>
      </c>
      <c r="I1239" s="11"/>
      <c r="J1239" s="4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5"/>
      <c r="V1239" s="5"/>
      <c r="W1239" s="5"/>
      <c r="X1239" s="5"/>
      <c r="Y1239" s="5"/>
      <c r="Z1239" s="5"/>
    </row>
    <row r="1240" spans="1:26" ht="12.75" customHeight="1">
      <c r="A1240" s="10">
        <v>152</v>
      </c>
      <c r="B1240" s="2">
        <v>231</v>
      </c>
      <c r="C1240" s="2" t="e">
        <f>#REF!</f>
        <v>#REF!</v>
      </c>
      <c r="D1240" s="2" t="e">
        <f>#REF!</f>
        <v>#REF!</v>
      </c>
      <c r="E1240" s="2">
        <v>0</v>
      </c>
      <c r="F1240" s="2">
        <v>0</v>
      </c>
      <c r="G1240" s="3" t="e">
        <f t="shared" si="38"/>
        <v>#REF!</v>
      </c>
      <c r="H1240" s="3" t="e">
        <f t="shared" si="41"/>
        <v>#REF!</v>
      </c>
      <c r="I1240" s="11"/>
      <c r="J1240" s="4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5"/>
      <c r="V1240" s="5"/>
      <c r="W1240" s="5"/>
      <c r="X1240" s="5"/>
      <c r="Y1240" s="5"/>
      <c r="Z1240" s="5"/>
    </row>
    <row r="1241" spans="1:26" ht="12.75" customHeight="1">
      <c r="A1241" s="10">
        <v>152</v>
      </c>
      <c r="B1241" s="2">
        <v>232</v>
      </c>
      <c r="C1241" s="2" t="e">
        <f>#REF!</f>
        <v>#REF!</v>
      </c>
      <c r="D1241" s="2" t="e">
        <f>#REF!</f>
        <v>#REF!</v>
      </c>
      <c r="E1241" s="2">
        <v>0</v>
      </c>
      <c r="F1241" s="2">
        <v>0</v>
      </c>
      <c r="G1241" s="3" t="e">
        <f t="shared" si="38"/>
        <v>#REF!</v>
      </c>
      <c r="H1241" s="3" t="e">
        <f t="shared" si="41"/>
        <v>#REF!</v>
      </c>
      <c r="I1241" s="11"/>
      <c r="J1241" s="4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5"/>
      <c r="V1241" s="5"/>
      <c r="W1241" s="5"/>
      <c r="X1241" s="5"/>
      <c r="Y1241" s="5"/>
      <c r="Z1241" s="5"/>
    </row>
    <row r="1242" spans="1:26" ht="12.75" customHeight="1">
      <c r="A1242" s="10">
        <v>152</v>
      </c>
      <c r="B1242" s="2">
        <v>233</v>
      </c>
      <c r="C1242" s="2" t="e">
        <f>#REF!</f>
        <v>#REF!</v>
      </c>
      <c r="D1242" s="2" t="e">
        <f>#REF!</f>
        <v>#REF!</v>
      </c>
      <c r="E1242" s="2">
        <v>0</v>
      </c>
      <c r="F1242" s="2">
        <v>0</v>
      </c>
      <c r="G1242" s="3" t="e">
        <f t="shared" si="38"/>
        <v>#REF!</v>
      </c>
      <c r="H1242" s="3" t="e">
        <f t="shared" si="41"/>
        <v>#REF!</v>
      </c>
      <c r="I1242" s="11"/>
      <c r="J1242" s="4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5"/>
      <c r="V1242" s="5"/>
      <c r="W1242" s="5"/>
      <c r="X1242" s="5"/>
      <c r="Y1242" s="5"/>
      <c r="Z1242" s="5"/>
    </row>
    <row r="1243" spans="1:26" ht="12.75" customHeight="1">
      <c r="A1243" s="10">
        <v>152</v>
      </c>
      <c r="B1243" s="2">
        <v>234</v>
      </c>
      <c r="C1243" s="2" t="e">
        <f>#REF!</f>
        <v>#REF!</v>
      </c>
      <c r="D1243" s="2" t="e">
        <f>#REF!</f>
        <v>#REF!</v>
      </c>
      <c r="E1243" s="2">
        <v>0</v>
      </c>
      <c r="F1243" s="2">
        <v>0</v>
      </c>
      <c r="G1243" s="3" t="e">
        <f t="shared" si="38"/>
        <v>#REF!</v>
      </c>
      <c r="H1243" s="3" t="e">
        <f t="shared" si="41"/>
        <v>#REF!</v>
      </c>
      <c r="I1243" s="11"/>
      <c r="J1243" s="4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5"/>
      <c r="V1243" s="5"/>
      <c r="W1243" s="5"/>
      <c r="X1243" s="5"/>
      <c r="Y1243" s="5"/>
      <c r="Z1243" s="5"/>
    </row>
    <row r="1244" spans="1:26" ht="12.75" customHeight="1">
      <c r="A1244" s="10">
        <v>152</v>
      </c>
      <c r="B1244" s="2">
        <v>235</v>
      </c>
      <c r="C1244" s="2" t="e">
        <f>#REF!</f>
        <v>#REF!</v>
      </c>
      <c r="D1244" s="2" t="e">
        <f>#REF!</f>
        <v>#REF!</v>
      </c>
      <c r="E1244" s="2">
        <v>0</v>
      </c>
      <c r="F1244" s="2">
        <v>0</v>
      </c>
      <c r="G1244" s="3" t="e">
        <f t="shared" si="38"/>
        <v>#REF!</v>
      </c>
      <c r="H1244" s="3" t="e">
        <f t="shared" si="41"/>
        <v>#REF!</v>
      </c>
      <c r="I1244" s="11"/>
      <c r="J1244" s="4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5"/>
      <c r="V1244" s="5"/>
      <c r="W1244" s="5"/>
      <c r="X1244" s="5"/>
      <c r="Y1244" s="5"/>
      <c r="Z1244" s="5"/>
    </row>
    <row r="1245" spans="1:26" ht="12.75" customHeight="1">
      <c r="A1245" s="10">
        <v>152</v>
      </c>
      <c r="B1245" s="2">
        <v>236</v>
      </c>
      <c r="C1245" s="2" t="e">
        <f>#REF!</f>
        <v>#REF!</v>
      </c>
      <c r="D1245" s="2" t="e">
        <f>#REF!</f>
        <v>#REF!</v>
      </c>
      <c r="E1245" s="2">
        <v>0</v>
      </c>
      <c r="F1245" s="2">
        <v>0</v>
      </c>
      <c r="G1245" s="3" t="e">
        <f t="shared" si="38"/>
        <v>#REF!</v>
      </c>
      <c r="H1245" s="3" t="e">
        <f t="shared" si="41"/>
        <v>#REF!</v>
      </c>
      <c r="I1245" s="11"/>
      <c r="J1245" s="4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5"/>
      <c r="V1245" s="5"/>
      <c r="W1245" s="5"/>
      <c r="X1245" s="5"/>
      <c r="Y1245" s="5"/>
      <c r="Z1245" s="5"/>
    </row>
    <row r="1246" spans="1:26" ht="12.75" customHeight="1">
      <c r="A1246" s="10">
        <v>152</v>
      </c>
      <c r="B1246" s="2">
        <v>237</v>
      </c>
      <c r="C1246" s="2" t="e">
        <f>#REF!</f>
        <v>#REF!</v>
      </c>
      <c r="D1246" s="2" t="e">
        <f>#REF!</f>
        <v>#REF!</v>
      </c>
      <c r="E1246" s="2">
        <v>0</v>
      </c>
      <c r="F1246" s="2">
        <v>0</v>
      </c>
      <c r="G1246" s="3" t="e">
        <f t="shared" si="38"/>
        <v>#REF!</v>
      </c>
      <c r="H1246" s="3" t="e">
        <f t="shared" si="41"/>
        <v>#REF!</v>
      </c>
      <c r="I1246" s="11"/>
      <c r="J1246" s="4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5"/>
      <c r="V1246" s="5"/>
      <c r="W1246" s="5"/>
      <c r="X1246" s="5"/>
      <c r="Y1246" s="5"/>
      <c r="Z1246" s="5"/>
    </row>
    <row r="1247" spans="1:26" ht="12.75" customHeight="1">
      <c r="A1247" s="10">
        <v>152</v>
      </c>
      <c r="B1247" s="2">
        <v>238</v>
      </c>
      <c r="C1247" s="2" t="e">
        <f>#REF!</f>
        <v>#REF!</v>
      </c>
      <c r="D1247" s="2" t="e">
        <f>#REF!</f>
        <v>#REF!</v>
      </c>
      <c r="E1247" s="2">
        <v>0</v>
      </c>
      <c r="F1247" s="2">
        <v>0</v>
      </c>
      <c r="G1247" s="3" t="e">
        <f t="shared" si="38"/>
        <v>#REF!</v>
      </c>
      <c r="H1247" s="3" t="e">
        <f t="shared" si="41"/>
        <v>#REF!</v>
      </c>
      <c r="I1247" s="11"/>
      <c r="J1247" s="4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5"/>
      <c r="V1247" s="5"/>
      <c r="W1247" s="5"/>
      <c r="X1247" s="5"/>
      <c r="Y1247" s="5"/>
      <c r="Z1247" s="5"/>
    </row>
    <row r="1248" spans="1:26" ht="12.75" customHeight="1">
      <c r="A1248" s="10">
        <v>152</v>
      </c>
      <c r="B1248" s="2">
        <v>239</v>
      </c>
      <c r="C1248" s="2" t="e">
        <f>#REF!</f>
        <v>#REF!</v>
      </c>
      <c r="D1248" s="2" t="e">
        <f>#REF!</f>
        <v>#REF!</v>
      </c>
      <c r="E1248" s="2">
        <v>0</v>
      </c>
      <c r="F1248" s="2">
        <v>0</v>
      </c>
      <c r="G1248" s="3" t="e">
        <f t="shared" si="38"/>
        <v>#REF!</v>
      </c>
      <c r="H1248" s="3" t="e">
        <f t="shared" si="41"/>
        <v>#REF!</v>
      </c>
      <c r="I1248" s="11"/>
      <c r="J1248" s="4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5"/>
      <c r="V1248" s="5"/>
      <c r="W1248" s="5"/>
      <c r="X1248" s="5"/>
      <c r="Y1248" s="5"/>
      <c r="Z1248" s="5"/>
    </row>
    <row r="1249" spans="1:26" ht="12.75" customHeight="1">
      <c r="A1249" s="10">
        <v>152</v>
      </c>
      <c r="B1249" s="2">
        <v>240</v>
      </c>
      <c r="C1249" s="2" t="e">
        <f>#REF!</f>
        <v>#REF!</v>
      </c>
      <c r="D1249" s="2" t="e">
        <f>#REF!</f>
        <v>#REF!</v>
      </c>
      <c r="E1249" s="2">
        <v>0</v>
      </c>
      <c r="F1249" s="2">
        <v>0</v>
      </c>
      <c r="G1249" s="3" t="e">
        <f t="shared" si="38"/>
        <v>#REF!</v>
      </c>
      <c r="H1249" s="3" t="e">
        <f t="shared" si="41"/>
        <v>#REF!</v>
      </c>
      <c r="I1249" s="11"/>
      <c r="J1249" s="4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5"/>
      <c r="V1249" s="5"/>
      <c r="W1249" s="5"/>
      <c r="X1249" s="5"/>
      <c r="Y1249" s="5"/>
      <c r="Z1249" s="5"/>
    </row>
    <row r="1250" spans="1:26" ht="12.75" customHeight="1">
      <c r="A1250" s="10">
        <v>152</v>
      </c>
      <c r="B1250" s="2">
        <v>241</v>
      </c>
      <c r="C1250" s="2" t="e">
        <f>#REF!</f>
        <v>#REF!</v>
      </c>
      <c r="D1250" s="2" t="e">
        <f>#REF!</f>
        <v>#REF!</v>
      </c>
      <c r="E1250" s="2">
        <v>0</v>
      </c>
      <c r="F1250" s="2">
        <v>0</v>
      </c>
      <c r="G1250" s="3" t="e">
        <f>B1250/1000*C1250+B1250/500*D1250</f>
        <v>#REF!</v>
      </c>
      <c r="H1250" s="3" t="e">
        <f>ABS(C1250-ROUND(C1250,0))+ABS(D1250-ROUND(D1250,0))</f>
        <v>#REF!</v>
      </c>
      <c r="I1250" s="11"/>
      <c r="J1250" s="4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5"/>
      <c r="V1250" s="5"/>
      <c r="W1250" s="5"/>
      <c r="X1250" s="5"/>
      <c r="Y1250" s="5"/>
      <c r="Z1250" s="5"/>
    </row>
    <row r="1251" spans="1:26" ht="12.75" customHeight="1">
      <c r="A1251" s="10">
        <v>152</v>
      </c>
      <c r="B1251" s="2">
        <v>242</v>
      </c>
      <c r="C1251" s="2" t="e">
        <f>#REF!</f>
        <v>#REF!</v>
      </c>
      <c r="D1251" s="2" t="e">
        <f>#REF!</f>
        <v>#REF!</v>
      </c>
      <c r="E1251" s="2">
        <v>0</v>
      </c>
      <c r="F1251" s="2">
        <v>0</v>
      </c>
      <c r="G1251" s="3" t="e">
        <f t="shared" si="38"/>
        <v>#REF!</v>
      </c>
      <c r="H1251" s="3" t="e">
        <f t="shared" si="41"/>
        <v>#REF!</v>
      </c>
      <c r="I1251" s="11"/>
      <c r="J1251" s="4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5"/>
      <c r="V1251" s="5"/>
      <c r="W1251" s="5"/>
      <c r="X1251" s="5"/>
      <c r="Y1251" s="5"/>
      <c r="Z1251" s="5"/>
    </row>
    <row r="1252" spans="1:26" ht="12.75" customHeight="1">
      <c r="A1252" s="10">
        <v>152</v>
      </c>
      <c r="B1252" s="2">
        <v>243</v>
      </c>
      <c r="C1252" s="2" t="e">
        <f>#REF!</f>
        <v>#REF!</v>
      </c>
      <c r="D1252" s="2" t="e">
        <f>#REF!</f>
        <v>#REF!</v>
      </c>
      <c r="E1252" s="2">
        <v>0</v>
      </c>
      <c r="F1252" s="2">
        <v>0</v>
      </c>
      <c r="G1252" s="3" t="e">
        <f t="shared" si="38"/>
        <v>#REF!</v>
      </c>
      <c r="H1252" s="3" t="e">
        <f t="shared" si="41"/>
        <v>#REF!</v>
      </c>
      <c r="I1252" s="11"/>
      <c r="J1252" s="4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5"/>
      <c r="V1252" s="5"/>
      <c r="W1252" s="5"/>
      <c r="X1252" s="5"/>
      <c r="Y1252" s="5"/>
      <c r="Z1252" s="5"/>
    </row>
    <row r="1253" spans="1:26" ht="12.75" customHeight="1">
      <c r="A1253" s="10">
        <v>152</v>
      </c>
      <c r="B1253" s="2">
        <v>244</v>
      </c>
      <c r="C1253" s="2" t="e">
        <f>#REF!</f>
        <v>#REF!</v>
      </c>
      <c r="D1253" s="2" t="e">
        <f>#REF!</f>
        <v>#REF!</v>
      </c>
      <c r="E1253" s="2">
        <v>0</v>
      </c>
      <c r="F1253" s="2">
        <v>0</v>
      </c>
      <c r="G1253" s="3" t="e">
        <f t="shared" si="38"/>
        <v>#REF!</v>
      </c>
      <c r="H1253" s="3" t="e">
        <f t="shared" si="41"/>
        <v>#REF!</v>
      </c>
      <c r="I1253" s="11"/>
      <c r="J1253" s="4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5"/>
      <c r="V1253" s="5"/>
      <c r="W1253" s="5"/>
      <c r="X1253" s="5"/>
      <c r="Y1253" s="5"/>
      <c r="Z1253" s="5"/>
    </row>
    <row r="1254" spans="1:26" ht="12.75" customHeight="1">
      <c r="A1254" s="10">
        <v>152</v>
      </c>
      <c r="B1254" s="2">
        <v>245</v>
      </c>
      <c r="C1254" s="2" t="e">
        <f>#REF!</f>
        <v>#REF!</v>
      </c>
      <c r="D1254" s="2" t="e">
        <f>#REF!</f>
        <v>#REF!</v>
      </c>
      <c r="E1254" s="2">
        <v>0</v>
      </c>
      <c r="F1254" s="2">
        <v>0</v>
      </c>
      <c r="G1254" s="3" t="e">
        <f t="shared" si="38"/>
        <v>#REF!</v>
      </c>
      <c r="H1254" s="3" t="e">
        <f t="shared" si="41"/>
        <v>#REF!</v>
      </c>
      <c r="I1254" s="11"/>
      <c r="J1254" s="4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5"/>
      <c r="V1254" s="5"/>
      <c r="W1254" s="5"/>
      <c r="X1254" s="5"/>
      <c r="Y1254" s="5"/>
      <c r="Z1254" s="5"/>
    </row>
    <row r="1255" spans="1:26" ht="12.75" customHeight="1">
      <c r="A1255" s="10">
        <v>152</v>
      </c>
      <c r="B1255" s="2">
        <v>246</v>
      </c>
      <c r="C1255" s="2" t="e">
        <f>#REF!</f>
        <v>#REF!</v>
      </c>
      <c r="D1255" s="2" t="e">
        <f>#REF!</f>
        <v>#REF!</v>
      </c>
      <c r="E1255" s="2">
        <v>0</v>
      </c>
      <c r="F1255" s="2">
        <v>0</v>
      </c>
      <c r="G1255" s="3" t="e">
        <f t="shared" si="38"/>
        <v>#REF!</v>
      </c>
      <c r="H1255" s="3" t="e">
        <f t="shared" si="41"/>
        <v>#REF!</v>
      </c>
      <c r="I1255" s="11"/>
      <c r="J1255" s="4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5"/>
      <c r="V1255" s="5"/>
      <c r="W1255" s="5"/>
      <c r="X1255" s="5"/>
      <c r="Y1255" s="5"/>
      <c r="Z1255" s="5"/>
    </row>
    <row r="1256" spans="1:26" ht="12.75" customHeight="1">
      <c r="A1256" s="10">
        <v>152</v>
      </c>
      <c r="B1256" s="2">
        <v>247</v>
      </c>
      <c r="C1256" s="2" t="e">
        <f>#REF!</f>
        <v>#REF!</v>
      </c>
      <c r="D1256" s="2" t="e">
        <f>#REF!</f>
        <v>#REF!</v>
      </c>
      <c r="E1256" s="2">
        <v>0</v>
      </c>
      <c r="F1256" s="2">
        <v>0</v>
      </c>
      <c r="G1256" s="3" t="e">
        <f t="shared" si="38"/>
        <v>#REF!</v>
      </c>
      <c r="H1256" s="3" t="e">
        <f t="shared" si="41"/>
        <v>#REF!</v>
      </c>
      <c r="I1256" s="11"/>
      <c r="J1256" s="4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5"/>
      <c r="V1256" s="5"/>
      <c r="W1256" s="5"/>
      <c r="X1256" s="5"/>
      <c r="Y1256" s="5"/>
      <c r="Z1256" s="5"/>
    </row>
    <row r="1257" spans="1:26" ht="12.75" customHeight="1">
      <c r="A1257" s="10">
        <v>152</v>
      </c>
      <c r="B1257" s="2">
        <v>248</v>
      </c>
      <c r="C1257" s="2" t="e">
        <f>#REF!</f>
        <v>#REF!</v>
      </c>
      <c r="D1257" s="2" t="e">
        <f>#REF!</f>
        <v>#REF!</v>
      </c>
      <c r="E1257" s="2">
        <v>0</v>
      </c>
      <c r="F1257" s="2">
        <v>0</v>
      </c>
      <c r="G1257" s="3" t="e">
        <f t="shared" si="38"/>
        <v>#REF!</v>
      </c>
      <c r="H1257" s="3" t="e">
        <f t="shared" si="41"/>
        <v>#REF!</v>
      </c>
      <c r="I1257" s="11"/>
      <c r="J1257" s="4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5"/>
      <c r="V1257" s="5"/>
      <c r="W1257" s="5"/>
      <c r="X1257" s="5"/>
      <c r="Y1257" s="5"/>
      <c r="Z1257" s="5"/>
    </row>
    <row r="1258" spans="1:26" ht="12.75" customHeight="1">
      <c r="A1258" s="10">
        <v>152</v>
      </c>
      <c r="B1258" s="2">
        <v>249</v>
      </c>
      <c r="C1258" s="2" t="e">
        <f>#REF!</f>
        <v>#REF!</v>
      </c>
      <c r="D1258" s="2" t="e">
        <f>#REF!</f>
        <v>#REF!</v>
      </c>
      <c r="E1258" s="2">
        <v>0</v>
      </c>
      <c r="F1258" s="2">
        <v>0</v>
      </c>
      <c r="G1258" s="3" t="e">
        <f t="shared" si="38"/>
        <v>#REF!</v>
      </c>
      <c r="H1258" s="3" t="e">
        <f t="shared" si="41"/>
        <v>#REF!</v>
      </c>
      <c r="I1258" s="11"/>
      <c r="J1258" s="4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5"/>
      <c r="V1258" s="5"/>
      <c r="W1258" s="5"/>
      <c r="X1258" s="5"/>
      <c r="Y1258" s="5"/>
      <c r="Z1258" s="5"/>
    </row>
    <row r="1259" spans="1:26" ht="12.75" customHeight="1">
      <c r="A1259" s="10">
        <v>152</v>
      </c>
      <c r="B1259" s="2">
        <v>250</v>
      </c>
      <c r="C1259" s="2" t="e">
        <f>#REF!</f>
        <v>#REF!</v>
      </c>
      <c r="D1259" s="2" t="e">
        <f>#REF!</f>
        <v>#REF!</v>
      </c>
      <c r="E1259" s="2">
        <v>0</v>
      </c>
      <c r="F1259" s="2">
        <v>0</v>
      </c>
      <c r="G1259" s="3" t="e">
        <f t="shared" si="38"/>
        <v>#REF!</v>
      </c>
      <c r="H1259" s="3" t="e">
        <f t="shared" si="41"/>
        <v>#REF!</v>
      </c>
      <c r="I1259" s="11"/>
      <c r="J1259" s="4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5"/>
      <c r="V1259" s="5"/>
      <c r="W1259" s="5"/>
      <c r="X1259" s="5"/>
      <c r="Y1259" s="5"/>
      <c r="Z1259" s="5"/>
    </row>
    <row r="1260" spans="1:26" ht="12.75" customHeight="1">
      <c r="A1260" s="10">
        <v>152</v>
      </c>
      <c r="B1260" s="2">
        <v>251</v>
      </c>
      <c r="C1260" s="2" t="e">
        <f>#REF!</f>
        <v>#REF!</v>
      </c>
      <c r="D1260" s="2" t="e">
        <f>#REF!</f>
        <v>#REF!</v>
      </c>
      <c r="E1260" s="2">
        <v>0</v>
      </c>
      <c r="F1260" s="2">
        <v>0</v>
      </c>
      <c r="G1260" s="3" t="e">
        <f t="shared" si="38"/>
        <v>#REF!</v>
      </c>
      <c r="H1260" s="3" t="e">
        <f t="shared" si="41"/>
        <v>#REF!</v>
      </c>
      <c r="I1260" s="11"/>
      <c r="J1260" s="4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5"/>
      <c r="V1260" s="5"/>
      <c r="W1260" s="5"/>
      <c r="X1260" s="5"/>
      <c r="Y1260" s="5"/>
      <c r="Z1260" s="5"/>
    </row>
    <row r="1261" spans="1:26" ht="12.75" customHeight="1">
      <c r="A1261" s="10">
        <v>152</v>
      </c>
      <c r="B1261" s="2">
        <v>252</v>
      </c>
      <c r="C1261" s="2" t="e">
        <f>#REF!</f>
        <v>#REF!</v>
      </c>
      <c r="D1261" s="2" t="e">
        <f>#REF!</f>
        <v>#REF!</v>
      </c>
      <c r="E1261" s="2">
        <v>0</v>
      </c>
      <c r="F1261" s="2">
        <v>0</v>
      </c>
      <c r="G1261" s="3" t="e">
        <f t="shared" si="38"/>
        <v>#REF!</v>
      </c>
      <c r="H1261" s="3" t="e">
        <f t="shared" si="41"/>
        <v>#REF!</v>
      </c>
      <c r="I1261" s="11"/>
      <c r="J1261" s="4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5"/>
      <c r="V1261" s="5"/>
      <c r="W1261" s="5"/>
      <c r="X1261" s="5"/>
      <c r="Y1261" s="5"/>
      <c r="Z1261" s="5"/>
    </row>
    <row r="1262" spans="1:26" ht="12.75" customHeight="1">
      <c r="A1262" s="10">
        <v>152</v>
      </c>
      <c r="B1262" s="2">
        <v>253</v>
      </c>
      <c r="C1262" s="2" t="e">
        <f>#REF!</f>
        <v>#REF!</v>
      </c>
      <c r="D1262" s="2" t="e">
        <f>#REF!</f>
        <v>#REF!</v>
      </c>
      <c r="E1262" s="2">
        <v>0</v>
      </c>
      <c r="F1262" s="2">
        <v>0</v>
      </c>
      <c r="G1262" s="3" t="e">
        <f t="shared" si="38"/>
        <v>#REF!</v>
      </c>
      <c r="H1262" s="3" t="e">
        <f t="shared" si="41"/>
        <v>#REF!</v>
      </c>
      <c r="I1262" s="11"/>
      <c r="J1262" s="4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5"/>
      <c r="V1262" s="5"/>
      <c r="W1262" s="5"/>
      <c r="X1262" s="5"/>
      <c r="Y1262" s="5"/>
      <c r="Z1262" s="5"/>
    </row>
    <row r="1263" spans="1:26" ht="12.75" customHeight="1">
      <c r="A1263" s="10">
        <v>152</v>
      </c>
      <c r="B1263" s="2">
        <v>254</v>
      </c>
      <c r="C1263" s="2" t="e">
        <f>#REF!</f>
        <v>#REF!</v>
      </c>
      <c r="D1263" s="2" t="e">
        <f>#REF!</f>
        <v>#REF!</v>
      </c>
      <c r="E1263" s="2">
        <v>0</v>
      </c>
      <c r="F1263" s="2">
        <v>0</v>
      </c>
      <c r="G1263" s="3" t="e">
        <f t="shared" si="38"/>
        <v>#REF!</v>
      </c>
      <c r="H1263" s="3" t="e">
        <f t="shared" si="41"/>
        <v>#REF!</v>
      </c>
      <c r="I1263" s="11"/>
      <c r="J1263" s="4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5"/>
      <c r="V1263" s="5"/>
      <c r="W1263" s="5"/>
      <c r="X1263" s="5"/>
      <c r="Y1263" s="5"/>
      <c r="Z1263" s="5"/>
    </row>
    <row r="1264" spans="1:26" ht="12.75" customHeight="1">
      <c r="A1264" s="10">
        <v>152</v>
      </c>
      <c r="B1264" s="2">
        <v>255</v>
      </c>
      <c r="C1264" s="2" t="e">
        <f>#REF!</f>
        <v>#REF!</v>
      </c>
      <c r="D1264" s="2" t="e">
        <f>#REF!</f>
        <v>#REF!</v>
      </c>
      <c r="E1264" s="2">
        <v>0</v>
      </c>
      <c r="F1264" s="2">
        <v>0</v>
      </c>
      <c r="G1264" s="3" t="e">
        <f t="shared" si="38"/>
        <v>#REF!</v>
      </c>
      <c r="H1264" s="3" t="e">
        <f t="shared" si="41"/>
        <v>#REF!</v>
      </c>
      <c r="I1264" s="11"/>
      <c r="J1264" s="4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5"/>
      <c r="V1264" s="5"/>
      <c r="W1264" s="5"/>
      <c r="X1264" s="5"/>
      <c r="Y1264" s="5"/>
      <c r="Z1264" s="5"/>
    </row>
    <row r="1265" spans="1:26" ht="12.75" customHeight="1">
      <c r="A1265" s="10">
        <v>152</v>
      </c>
      <c r="B1265" s="2">
        <v>256</v>
      </c>
      <c r="C1265" s="2" t="e">
        <f>#REF!</f>
        <v>#REF!</v>
      </c>
      <c r="D1265" s="2" t="e">
        <f>#REF!</f>
        <v>#REF!</v>
      </c>
      <c r="E1265" s="2">
        <v>0</v>
      </c>
      <c r="F1265" s="2">
        <v>0</v>
      </c>
      <c r="G1265" s="3" t="e">
        <f t="shared" si="38"/>
        <v>#REF!</v>
      </c>
      <c r="H1265" s="3" t="e">
        <f t="shared" si="41"/>
        <v>#REF!</v>
      </c>
      <c r="I1265" s="11"/>
      <c r="J1265" s="4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5"/>
      <c r="V1265" s="5"/>
      <c r="W1265" s="5"/>
      <c r="X1265" s="5"/>
      <c r="Y1265" s="5"/>
      <c r="Z1265" s="5"/>
    </row>
    <row r="1266" spans="1:26" ht="12.75" customHeight="1">
      <c r="A1266" s="10">
        <v>152</v>
      </c>
      <c r="B1266" s="2">
        <v>257</v>
      </c>
      <c r="C1266" s="2" t="e">
        <f>#REF!</f>
        <v>#REF!</v>
      </c>
      <c r="D1266" s="2" t="e">
        <f>#REF!</f>
        <v>#REF!</v>
      </c>
      <c r="E1266" s="2">
        <v>0</v>
      </c>
      <c r="F1266" s="2">
        <v>0</v>
      </c>
      <c r="G1266" s="3" t="e">
        <f t="shared" si="38"/>
        <v>#REF!</v>
      </c>
      <c r="H1266" s="3" t="e">
        <f t="shared" si="41"/>
        <v>#REF!</v>
      </c>
      <c r="I1266" s="11"/>
      <c r="J1266" s="4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5"/>
      <c r="V1266" s="5"/>
      <c r="W1266" s="5"/>
      <c r="X1266" s="5"/>
      <c r="Y1266" s="5"/>
      <c r="Z1266" s="5"/>
    </row>
    <row r="1267" spans="1:26" ht="12.75" customHeight="1">
      <c r="A1267" s="10">
        <v>152</v>
      </c>
      <c r="B1267" s="2">
        <v>258</v>
      </c>
      <c r="C1267" s="2" t="e">
        <f>#REF!</f>
        <v>#REF!</v>
      </c>
      <c r="D1267" s="2" t="e">
        <f>#REF!</f>
        <v>#REF!</v>
      </c>
      <c r="E1267" s="2">
        <v>0</v>
      </c>
      <c r="F1267" s="2">
        <v>0</v>
      </c>
      <c r="G1267" s="3" t="e">
        <f>B1267/1000*C1267+B1267/500*D1267</f>
        <v>#REF!</v>
      </c>
      <c r="H1267" s="3" t="e">
        <f>ABS(C1267-ROUND(C1267,0))+ABS(D1267-ROUND(D1267,0))</f>
        <v>#REF!</v>
      </c>
      <c r="I1267" s="11"/>
      <c r="J1267" s="4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5"/>
      <c r="V1267" s="5"/>
      <c r="W1267" s="5"/>
      <c r="X1267" s="5"/>
      <c r="Y1267" s="5"/>
      <c r="Z1267" s="5"/>
    </row>
    <row r="1268" spans="1:26" ht="12.75" customHeight="1">
      <c r="A1268" s="10">
        <v>152</v>
      </c>
      <c r="B1268" s="2">
        <v>259</v>
      </c>
      <c r="C1268" s="2" t="e">
        <f>#REF!</f>
        <v>#REF!</v>
      </c>
      <c r="D1268" s="2" t="e">
        <f>#REF!</f>
        <v>#REF!</v>
      </c>
      <c r="E1268" s="2">
        <v>0</v>
      </c>
      <c r="F1268" s="2">
        <v>0</v>
      </c>
      <c r="G1268" s="3" t="e">
        <f t="shared" ref="G1268:G1276" si="46">B1268/1000*C1268+B1268/500*D1268</f>
        <v>#REF!</v>
      </c>
      <c r="H1268" s="3" t="e">
        <f t="shared" ref="H1268:H1276" si="47">ABS(C1268-ROUND(C1268,0))+ABS(D1268-ROUND(D1268,0))</f>
        <v>#REF!</v>
      </c>
      <c r="I1268" s="11"/>
      <c r="J1268" s="4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5"/>
      <c r="V1268" s="5"/>
      <c r="W1268" s="5"/>
      <c r="X1268" s="5"/>
      <c r="Y1268" s="5"/>
      <c r="Z1268" s="5"/>
    </row>
    <row r="1269" spans="1:26" ht="12.75" customHeight="1">
      <c r="A1269" s="10">
        <v>152</v>
      </c>
      <c r="B1269" s="2">
        <v>260</v>
      </c>
      <c r="C1269" s="2" t="e">
        <f>#REF!</f>
        <v>#REF!</v>
      </c>
      <c r="D1269" s="2" t="e">
        <f>#REF!</f>
        <v>#REF!</v>
      </c>
      <c r="E1269" s="2">
        <v>0</v>
      </c>
      <c r="F1269" s="2">
        <v>0</v>
      </c>
      <c r="G1269" s="3" t="e">
        <f t="shared" si="46"/>
        <v>#REF!</v>
      </c>
      <c r="H1269" s="3" t="e">
        <f t="shared" si="47"/>
        <v>#REF!</v>
      </c>
      <c r="I1269" s="11"/>
      <c r="J1269" s="4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5"/>
      <c r="V1269" s="5"/>
      <c r="W1269" s="5"/>
      <c r="X1269" s="5"/>
      <c r="Y1269" s="5"/>
      <c r="Z1269" s="5"/>
    </row>
    <row r="1270" spans="1:26" ht="12.75" customHeight="1">
      <c r="A1270" s="10">
        <v>152</v>
      </c>
      <c r="B1270" s="2">
        <v>261</v>
      </c>
      <c r="C1270" s="2" t="e">
        <f>#REF!</f>
        <v>#REF!</v>
      </c>
      <c r="D1270" s="2" t="e">
        <f>#REF!</f>
        <v>#REF!</v>
      </c>
      <c r="E1270" s="2">
        <v>0</v>
      </c>
      <c r="F1270" s="2">
        <v>0</v>
      </c>
      <c r="G1270" s="3" t="e">
        <f t="shared" si="46"/>
        <v>#REF!</v>
      </c>
      <c r="H1270" s="3" t="e">
        <f t="shared" si="47"/>
        <v>#REF!</v>
      </c>
      <c r="I1270" s="11"/>
      <c r="J1270" s="4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5"/>
      <c r="V1270" s="5"/>
      <c r="W1270" s="5"/>
      <c r="X1270" s="5"/>
      <c r="Y1270" s="5"/>
      <c r="Z1270" s="5"/>
    </row>
    <row r="1271" spans="1:26" ht="12.75" customHeight="1">
      <c r="A1271" s="10">
        <v>152</v>
      </c>
      <c r="B1271" s="2">
        <v>262</v>
      </c>
      <c r="C1271" s="2" t="e">
        <f>#REF!</f>
        <v>#REF!</v>
      </c>
      <c r="D1271" s="2" t="e">
        <f>#REF!</f>
        <v>#REF!</v>
      </c>
      <c r="E1271" s="2">
        <v>0</v>
      </c>
      <c r="F1271" s="2">
        <v>0</v>
      </c>
      <c r="G1271" s="3" t="e">
        <f t="shared" si="46"/>
        <v>#REF!</v>
      </c>
      <c r="H1271" s="3" t="e">
        <f t="shared" si="47"/>
        <v>#REF!</v>
      </c>
      <c r="I1271" s="11"/>
      <c r="J1271" s="4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5"/>
      <c r="V1271" s="5"/>
      <c r="W1271" s="5"/>
      <c r="X1271" s="5"/>
      <c r="Y1271" s="5"/>
      <c r="Z1271" s="5"/>
    </row>
    <row r="1272" spans="1:26" ht="12.75" customHeight="1">
      <c r="A1272" s="10">
        <v>152</v>
      </c>
      <c r="B1272" s="2">
        <v>263</v>
      </c>
      <c r="C1272" s="2" t="e">
        <f>#REF!</f>
        <v>#REF!</v>
      </c>
      <c r="D1272" s="2" t="e">
        <f>#REF!</f>
        <v>#REF!</v>
      </c>
      <c r="E1272" s="2">
        <v>0</v>
      </c>
      <c r="F1272" s="2">
        <v>0</v>
      </c>
      <c r="G1272" s="3" t="e">
        <f t="shared" si="46"/>
        <v>#REF!</v>
      </c>
      <c r="H1272" s="3" t="e">
        <f t="shared" si="47"/>
        <v>#REF!</v>
      </c>
      <c r="I1272" s="11"/>
      <c r="J1272" s="4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5"/>
      <c r="V1272" s="5"/>
      <c r="W1272" s="5"/>
      <c r="X1272" s="5"/>
      <c r="Y1272" s="5"/>
      <c r="Z1272" s="5"/>
    </row>
    <row r="1273" spans="1:26" ht="12.75" customHeight="1">
      <c r="A1273" s="10">
        <v>152</v>
      </c>
      <c r="B1273" s="2">
        <v>264</v>
      </c>
      <c r="C1273" s="2" t="e">
        <f>#REF!</f>
        <v>#REF!</v>
      </c>
      <c r="D1273" s="2" t="e">
        <f>#REF!</f>
        <v>#REF!</v>
      </c>
      <c r="E1273" s="2">
        <v>0</v>
      </c>
      <c r="F1273" s="2">
        <v>0</v>
      </c>
      <c r="G1273" s="3" t="e">
        <f t="shared" si="46"/>
        <v>#REF!</v>
      </c>
      <c r="H1273" s="3" t="e">
        <f t="shared" si="47"/>
        <v>#REF!</v>
      </c>
      <c r="I1273" s="11"/>
      <c r="J1273" s="4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5"/>
      <c r="V1273" s="5"/>
      <c r="W1273" s="5"/>
      <c r="X1273" s="5"/>
      <c r="Y1273" s="5"/>
      <c r="Z1273" s="5"/>
    </row>
    <row r="1274" spans="1:26" ht="12.75" customHeight="1">
      <c r="A1274" s="10">
        <v>152</v>
      </c>
      <c r="B1274" s="2">
        <v>265</v>
      </c>
      <c r="C1274" s="2" t="e">
        <f>#REF!</f>
        <v>#REF!</v>
      </c>
      <c r="D1274" s="2" t="e">
        <f>#REF!</f>
        <v>#REF!</v>
      </c>
      <c r="E1274" s="2">
        <v>0</v>
      </c>
      <c r="F1274" s="2">
        <v>0</v>
      </c>
      <c r="G1274" s="3" t="e">
        <f t="shared" si="46"/>
        <v>#REF!</v>
      </c>
      <c r="H1274" s="3" t="e">
        <f t="shared" si="47"/>
        <v>#REF!</v>
      </c>
      <c r="I1274" s="11"/>
      <c r="J1274" s="4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5"/>
      <c r="V1274" s="5"/>
      <c r="W1274" s="5"/>
      <c r="X1274" s="5"/>
      <c r="Y1274" s="5"/>
      <c r="Z1274" s="5"/>
    </row>
    <row r="1275" spans="1:26" ht="12.75" customHeight="1">
      <c r="A1275" s="10">
        <v>152</v>
      </c>
      <c r="B1275" s="2">
        <v>266</v>
      </c>
      <c r="C1275" s="2" t="e">
        <f>#REF!</f>
        <v>#REF!</v>
      </c>
      <c r="D1275" s="2" t="e">
        <f>#REF!</f>
        <v>#REF!</v>
      </c>
      <c r="E1275" s="2">
        <v>0</v>
      </c>
      <c r="F1275" s="2">
        <v>0</v>
      </c>
      <c r="G1275" s="3" t="e">
        <f t="shared" si="46"/>
        <v>#REF!</v>
      </c>
      <c r="H1275" s="3" t="e">
        <f t="shared" si="47"/>
        <v>#REF!</v>
      </c>
      <c r="I1275" s="11"/>
      <c r="J1275" s="4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5"/>
      <c r="V1275" s="5"/>
      <c r="W1275" s="5"/>
      <c r="X1275" s="5"/>
      <c r="Y1275" s="5"/>
      <c r="Z1275" s="5"/>
    </row>
    <row r="1276" spans="1:26" ht="12.75" customHeight="1">
      <c r="A1276" s="10">
        <v>152</v>
      </c>
      <c r="B1276" s="2">
        <v>267</v>
      </c>
      <c r="C1276" s="2" t="e">
        <f>#REF!</f>
        <v>#REF!</v>
      </c>
      <c r="D1276" s="2" t="e">
        <f>#REF!</f>
        <v>#REF!</v>
      </c>
      <c r="E1276" s="2">
        <v>0</v>
      </c>
      <c r="F1276" s="2">
        <v>0</v>
      </c>
      <c r="G1276" s="3" t="e">
        <f t="shared" si="46"/>
        <v>#REF!</v>
      </c>
      <c r="H1276" s="3" t="e">
        <f t="shared" si="47"/>
        <v>#REF!</v>
      </c>
      <c r="I1276" s="11"/>
      <c r="J1276" s="4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5"/>
      <c r="V1276" s="5"/>
      <c r="W1276" s="5"/>
      <c r="X1276" s="5"/>
      <c r="Y1276" s="5"/>
      <c r="Z1276" s="5"/>
    </row>
    <row r="1277" spans="1:26" ht="12.75" customHeight="1">
      <c r="A1277" s="10">
        <v>152</v>
      </c>
      <c r="B1277" s="2">
        <v>268</v>
      </c>
      <c r="C1277" s="2" t="e">
        <f>#REF!</f>
        <v>#REF!</v>
      </c>
      <c r="D1277" s="2" t="e">
        <f>#REF!</f>
        <v>#REF!</v>
      </c>
      <c r="E1277" s="2">
        <v>0</v>
      </c>
      <c r="F1277" s="2">
        <v>0</v>
      </c>
      <c r="G1277" s="3" t="e">
        <f t="shared" si="38"/>
        <v>#REF!</v>
      </c>
      <c r="H1277" s="3" t="e">
        <f t="shared" si="41"/>
        <v>#REF!</v>
      </c>
      <c r="I1277" s="11"/>
      <c r="J1277" s="4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5"/>
      <c r="V1277" s="5"/>
      <c r="W1277" s="5"/>
      <c r="X1277" s="5"/>
      <c r="Y1277" s="5"/>
      <c r="Z1277" s="5"/>
    </row>
    <row r="1278" spans="1:26" ht="12.75" customHeight="1">
      <c r="A1278" s="10">
        <v>152</v>
      </c>
      <c r="B1278" s="2">
        <v>269</v>
      </c>
      <c r="C1278" s="2" t="e">
        <f>#REF!</f>
        <v>#REF!</v>
      </c>
      <c r="D1278" s="2" t="e">
        <f>#REF!</f>
        <v>#REF!</v>
      </c>
      <c r="E1278" s="2">
        <v>0</v>
      </c>
      <c r="F1278" s="2">
        <v>0</v>
      </c>
      <c r="G1278" s="3" t="e">
        <f t="shared" ref="G1278:G1293" si="48">B1278/1000*C1278+B1278/500*D1278</f>
        <v>#REF!</v>
      </c>
      <c r="H1278" s="3" t="e">
        <f t="shared" ref="H1278:H1293" si="49">ABS(C1278-ROUND(C1278,0))+ABS(D1278-ROUND(D1278,0))</f>
        <v>#REF!</v>
      </c>
      <c r="I1278" s="11"/>
      <c r="J1278" s="4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5"/>
      <c r="V1278" s="5"/>
      <c r="W1278" s="5"/>
      <c r="X1278" s="5"/>
      <c r="Y1278" s="5"/>
      <c r="Z1278" s="5"/>
    </row>
    <row r="1279" spans="1:26" ht="12.75" customHeight="1">
      <c r="A1279" s="10">
        <v>152</v>
      </c>
      <c r="B1279" s="2">
        <v>270</v>
      </c>
      <c r="C1279" s="2" t="e">
        <f>#REF!</f>
        <v>#REF!</v>
      </c>
      <c r="D1279" s="2" t="e">
        <f>#REF!</f>
        <v>#REF!</v>
      </c>
      <c r="E1279" s="2">
        <v>0</v>
      </c>
      <c r="F1279" s="2">
        <v>0</v>
      </c>
      <c r="G1279" s="3" t="e">
        <f t="shared" si="48"/>
        <v>#REF!</v>
      </c>
      <c r="H1279" s="3" t="e">
        <f t="shared" si="49"/>
        <v>#REF!</v>
      </c>
      <c r="I1279" s="11"/>
      <c r="J1279" s="4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5"/>
      <c r="V1279" s="5"/>
      <c r="W1279" s="5"/>
      <c r="X1279" s="5"/>
      <c r="Y1279" s="5"/>
      <c r="Z1279" s="5"/>
    </row>
    <row r="1280" spans="1:26" ht="12.75" customHeight="1">
      <c r="A1280" s="10">
        <v>152</v>
      </c>
      <c r="B1280" s="2">
        <v>271</v>
      </c>
      <c r="C1280" s="2" t="e">
        <f>#REF!</f>
        <v>#REF!</v>
      </c>
      <c r="D1280" s="2" t="e">
        <f>#REF!</f>
        <v>#REF!</v>
      </c>
      <c r="E1280" s="2">
        <v>0</v>
      </c>
      <c r="F1280" s="2">
        <v>0</v>
      </c>
      <c r="G1280" s="3" t="e">
        <f t="shared" si="48"/>
        <v>#REF!</v>
      </c>
      <c r="H1280" s="3" t="e">
        <f t="shared" si="49"/>
        <v>#REF!</v>
      </c>
      <c r="I1280" s="11"/>
      <c r="J1280" s="4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5"/>
      <c r="V1280" s="5"/>
      <c r="W1280" s="5"/>
      <c r="X1280" s="5"/>
      <c r="Y1280" s="5"/>
      <c r="Z1280" s="5"/>
    </row>
    <row r="1281" spans="1:26" ht="12.75" customHeight="1">
      <c r="A1281" s="10">
        <v>152</v>
      </c>
      <c r="B1281" s="2">
        <v>272</v>
      </c>
      <c r="C1281" s="2" t="e">
        <f>#REF!</f>
        <v>#REF!</v>
      </c>
      <c r="D1281" s="2" t="e">
        <f>#REF!</f>
        <v>#REF!</v>
      </c>
      <c r="E1281" s="2">
        <v>0</v>
      </c>
      <c r="F1281" s="2">
        <v>0</v>
      </c>
      <c r="G1281" s="3" t="e">
        <f t="shared" si="48"/>
        <v>#REF!</v>
      </c>
      <c r="H1281" s="3" t="e">
        <f t="shared" si="49"/>
        <v>#REF!</v>
      </c>
      <c r="I1281" s="11"/>
      <c r="J1281" s="4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5"/>
      <c r="V1281" s="5"/>
      <c r="W1281" s="5"/>
      <c r="X1281" s="5"/>
      <c r="Y1281" s="5"/>
      <c r="Z1281" s="5"/>
    </row>
    <row r="1282" spans="1:26" ht="12.75" customHeight="1">
      <c r="A1282" s="10">
        <v>152</v>
      </c>
      <c r="B1282" s="2">
        <v>273</v>
      </c>
      <c r="C1282" s="2" t="e">
        <f>#REF!</f>
        <v>#REF!</v>
      </c>
      <c r="D1282" s="2" t="e">
        <f>#REF!</f>
        <v>#REF!</v>
      </c>
      <c r="E1282" s="2">
        <v>0</v>
      </c>
      <c r="F1282" s="2">
        <v>0</v>
      </c>
      <c r="G1282" s="3" t="e">
        <f t="shared" si="48"/>
        <v>#REF!</v>
      </c>
      <c r="H1282" s="3" t="e">
        <f t="shared" si="49"/>
        <v>#REF!</v>
      </c>
      <c r="I1282" s="11"/>
      <c r="J1282" s="4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5"/>
      <c r="V1282" s="5"/>
      <c r="W1282" s="5"/>
      <c r="X1282" s="5"/>
      <c r="Y1282" s="5"/>
      <c r="Z1282" s="5"/>
    </row>
    <row r="1283" spans="1:26" ht="12.75" customHeight="1">
      <c r="A1283" s="10">
        <v>152</v>
      </c>
      <c r="B1283" s="2">
        <v>274</v>
      </c>
      <c r="C1283" s="2" t="e">
        <f>#REF!</f>
        <v>#REF!</v>
      </c>
      <c r="D1283" s="2" t="e">
        <f>#REF!</f>
        <v>#REF!</v>
      </c>
      <c r="E1283" s="2">
        <v>0</v>
      </c>
      <c r="F1283" s="2">
        <v>0</v>
      </c>
      <c r="G1283" s="3" t="e">
        <f t="shared" si="48"/>
        <v>#REF!</v>
      </c>
      <c r="H1283" s="3" t="e">
        <f t="shared" si="49"/>
        <v>#REF!</v>
      </c>
      <c r="I1283" s="11"/>
      <c r="J1283" s="4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5"/>
      <c r="V1283" s="5"/>
      <c r="W1283" s="5"/>
      <c r="X1283" s="5"/>
      <c r="Y1283" s="5"/>
      <c r="Z1283" s="5"/>
    </row>
    <row r="1284" spans="1:26" ht="12.75" customHeight="1">
      <c r="A1284" s="10">
        <v>152</v>
      </c>
      <c r="B1284" s="2">
        <v>275</v>
      </c>
      <c r="C1284" s="2" t="e">
        <f>#REF!</f>
        <v>#REF!</v>
      </c>
      <c r="D1284" s="2" t="e">
        <f>#REF!</f>
        <v>#REF!</v>
      </c>
      <c r="E1284" s="2">
        <v>0</v>
      </c>
      <c r="F1284" s="2">
        <v>0</v>
      </c>
      <c r="G1284" s="3" t="e">
        <f t="shared" si="48"/>
        <v>#REF!</v>
      </c>
      <c r="H1284" s="3" t="e">
        <f t="shared" si="49"/>
        <v>#REF!</v>
      </c>
      <c r="I1284" s="11"/>
      <c r="J1284" s="4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5"/>
      <c r="V1284" s="5"/>
      <c r="W1284" s="5"/>
      <c r="X1284" s="5"/>
      <c r="Y1284" s="5"/>
      <c r="Z1284" s="5"/>
    </row>
    <row r="1285" spans="1:26" ht="12.75" customHeight="1">
      <c r="A1285" s="10">
        <v>152</v>
      </c>
      <c r="B1285" s="2">
        <v>276</v>
      </c>
      <c r="C1285" s="2" t="e">
        <f>#REF!</f>
        <v>#REF!</v>
      </c>
      <c r="D1285" s="2" t="e">
        <f>#REF!</f>
        <v>#REF!</v>
      </c>
      <c r="E1285" s="2">
        <v>0</v>
      </c>
      <c r="F1285" s="2">
        <v>0</v>
      </c>
      <c r="G1285" s="3" t="e">
        <f t="shared" si="48"/>
        <v>#REF!</v>
      </c>
      <c r="H1285" s="3" t="e">
        <f t="shared" si="49"/>
        <v>#REF!</v>
      </c>
      <c r="I1285" s="11"/>
      <c r="J1285" s="4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5"/>
      <c r="V1285" s="5"/>
      <c r="W1285" s="5"/>
      <c r="X1285" s="5"/>
      <c r="Y1285" s="5"/>
      <c r="Z1285" s="5"/>
    </row>
    <row r="1286" spans="1:26" ht="12.75" customHeight="1">
      <c r="A1286" s="10">
        <v>152</v>
      </c>
      <c r="B1286" s="2">
        <v>277</v>
      </c>
      <c r="C1286" s="2" t="e">
        <f>#REF!</f>
        <v>#REF!</v>
      </c>
      <c r="D1286" s="2" t="e">
        <f>#REF!</f>
        <v>#REF!</v>
      </c>
      <c r="E1286" s="2">
        <v>0</v>
      </c>
      <c r="F1286" s="2">
        <v>0</v>
      </c>
      <c r="G1286" s="3" t="e">
        <f t="shared" si="48"/>
        <v>#REF!</v>
      </c>
      <c r="H1286" s="3" t="e">
        <f t="shared" si="49"/>
        <v>#REF!</v>
      </c>
      <c r="I1286" s="11"/>
      <c r="J1286" s="4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5"/>
      <c r="V1286" s="5"/>
      <c r="W1286" s="5"/>
      <c r="X1286" s="5"/>
      <c r="Y1286" s="5"/>
      <c r="Z1286" s="5"/>
    </row>
    <row r="1287" spans="1:26" ht="12.75" customHeight="1">
      <c r="A1287" s="10">
        <v>152</v>
      </c>
      <c r="B1287" s="2">
        <v>278</v>
      </c>
      <c r="C1287" s="2" t="e">
        <f>#REF!</f>
        <v>#REF!</v>
      </c>
      <c r="D1287" s="2" t="e">
        <f>#REF!</f>
        <v>#REF!</v>
      </c>
      <c r="E1287" s="2">
        <v>0</v>
      </c>
      <c r="F1287" s="2">
        <v>0</v>
      </c>
      <c r="G1287" s="3" t="e">
        <f t="shared" si="48"/>
        <v>#REF!</v>
      </c>
      <c r="H1287" s="3" t="e">
        <f t="shared" si="49"/>
        <v>#REF!</v>
      </c>
      <c r="I1287" s="11"/>
      <c r="J1287" s="4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5"/>
      <c r="V1287" s="5"/>
      <c r="W1287" s="5"/>
      <c r="X1287" s="5"/>
      <c r="Y1287" s="5"/>
      <c r="Z1287" s="5"/>
    </row>
    <row r="1288" spans="1:26" ht="12.75" customHeight="1">
      <c r="A1288" s="10">
        <v>152</v>
      </c>
      <c r="B1288" s="2">
        <v>279</v>
      </c>
      <c r="C1288" s="2" t="e">
        <f>#REF!</f>
        <v>#REF!</v>
      </c>
      <c r="D1288" s="2" t="e">
        <f>#REF!</f>
        <v>#REF!</v>
      </c>
      <c r="E1288" s="2">
        <v>0</v>
      </c>
      <c r="F1288" s="2">
        <v>0</v>
      </c>
      <c r="G1288" s="3" t="e">
        <f t="shared" si="48"/>
        <v>#REF!</v>
      </c>
      <c r="H1288" s="3" t="e">
        <f t="shared" si="49"/>
        <v>#REF!</v>
      </c>
      <c r="I1288" s="11"/>
      <c r="J1288" s="4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5"/>
      <c r="V1288" s="5"/>
      <c r="W1288" s="5"/>
      <c r="X1288" s="5"/>
      <c r="Y1288" s="5"/>
      <c r="Z1288" s="5"/>
    </row>
    <row r="1289" spans="1:26" ht="12.75" customHeight="1">
      <c r="A1289" s="10">
        <v>152</v>
      </c>
      <c r="B1289" s="2">
        <v>280</v>
      </c>
      <c r="C1289" s="2" t="e">
        <f>#REF!</f>
        <v>#REF!</v>
      </c>
      <c r="D1289" s="2" t="e">
        <f>#REF!</f>
        <v>#REF!</v>
      </c>
      <c r="E1289" s="2">
        <v>0</v>
      </c>
      <c r="F1289" s="2">
        <v>0</v>
      </c>
      <c r="G1289" s="3" t="e">
        <f t="shared" si="48"/>
        <v>#REF!</v>
      </c>
      <c r="H1289" s="3" t="e">
        <f t="shared" si="49"/>
        <v>#REF!</v>
      </c>
      <c r="I1289" s="11"/>
      <c r="J1289" s="4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5"/>
      <c r="V1289" s="5"/>
      <c r="W1289" s="5"/>
      <c r="X1289" s="5"/>
      <c r="Y1289" s="5"/>
      <c r="Z1289" s="5"/>
    </row>
    <row r="1290" spans="1:26" ht="12.75" customHeight="1">
      <c r="A1290" s="10">
        <v>152</v>
      </c>
      <c r="B1290" s="2">
        <v>281</v>
      </c>
      <c r="C1290" s="2" t="e">
        <f>#REF!</f>
        <v>#REF!</v>
      </c>
      <c r="D1290" s="2" t="e">
        <f>#REF!</f>
        <v>#REF!</v>
      </c>
      <c r="E1290" s="2">
        <v>0</v>
      </c>
      <c r="F1290" s="2">
        <v>0</v>
      </c>
      <c r="G1290" s="3" t="e">
        <f t="shared" si="48"/>
        <v>#REF!</v>
      </c>
      <c r="H1290" s="3" t="e">
        <f t="shared" si="49"/>
        <v>#REF!</v>
      </c>
      <c r="I1290" s="11"/>
      <c r="J1290" s="4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5"/>
      <c r="V1290" s="5"/>
      <c r="W1290" s="5"/>
      <c r="X1290" s="5"/>
      <c r="Y1290" s="5"/>
      <c r="Z1290" s="5"/>
    </row>
    <row r="1291" spans="1:26" ht="12.75" customHeight="1">
      <c r="A1291" s="10">
        <v>152</v>
      </c>
      <c r="B1291" s="2">
        <v>282</v>
      </c>
      <c r="C1291" s="2" t="e">
        <f>#REF!</f>
        <v>#REF!</v>
      </c>
      <c r="D1291" s="2" t="e">
        <f>#REF!</f>
        <v>#REF!</v>
      </c>
      <c r="E1291" s="2">
        <v>0</v>
      </c>
      <c r="F1291" s="2">
        <v>0</v>
      </c>
      <c r="G1291" s="3" t="e">
        <f t="shared" si="48"/>
        <v>#REF!</v>
      </c>
      <c r="H1291" s="3" t="e">
        <f t="shared" si="49"/>
        <v>#REF!</v>
      </c>
      <c r="I1291" s="11"/>
      <c r="J1291" s="4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5"/>
      <c r="V1291" s="5"/>
      <c r="W1291" s="5"/>
      <c r="X1291" s="5"/>
      <c r="Y1291" s="5"/>
      <c r="Z1291" s="5"/>
    </row>
    <row r="1292" spans="1:26" ht="12.75" customHeight="1">
      <c r="A1292" s="10">
        <v>152</v>
      </c>
      <c r="B1292" s="2">
        <v>283</v>
      </c>
      <c r="C1292" s="2" t="e">
        <f>#REF!</f>
        <v>#REF!</v>
      </c>
      <c r="D1292" s="2" t="e">
        <f>#REF!</f>
        <v>#REF!</v>
      </c>
      <c r="E1292" s="2">
        <v>0</v>
      </c>
      <c r="F1292" s="2">
        <v>0</v>
      </c>
      <c r="G1292" s="3" t="e">
        <f t="shared" si="48"/>
        <v>#REF!</v>
      </c>
      <c r="H1292" s="3" t="e">
        <f t="shared" si="49"/>
        <v>#REF!</v>
      </c>
      <c r="I1292" s="11"/>
      <c r="J1292" s="4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5"/>
      <c r="V1292" s="5"/>
      <c r="W1292" s="5"/>
      <c r="X1292" s="5"/>
      <c r="Y1292" s="5"/>
      <c r="Z1292" s="5"/>
    </row>
    <row r="1293" spans="1:26" ht="12.75" customHeight="1">
      <c r="A1293" s="10">
        <v>152</v>
      </c>
      <c r="B1293" s="2">
        <v>284</v>
      </c>
      <c r="C1293" s="2" t="e">
        <f>#REF!</f>
        <v>#REF!</v>
      </c>
      <c r="D1293" s="2" t="e">
        <f>#REF!</f>
        <v>#REF!</v>
      </c>
      <c r="E1293" s="2">
        <v>0</v>
      </c>
      <c r="F1293" s="2">
        <v>0</v>
      </c>
      <c r="G1293" s="3" t="e">
        <f t="shared" si="48"/>
        <v>#REF!</v>
      </c>
      <c r="H1293" s="3" t="e">
        <f t="shared" si="49"/>
        <v>#REF!</v>
      </c>
      <c r="I1293" s="11"/>
      <c r="J1293" s="4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5"/>
      <c r="V1293" s="5"/>
      <c r="W1293" s="5"/>
      <c r="X1293" s="5"/>
      <c r="Y1293" s="5"/>
      <c r="Z1293" s="5"/>
    </row>
    <row r="1294" spans="1:26" ht="12.75" customHeight="1">
      <c r="A1294" s="10">
        <v>152</v>
      </c>
      <c r="B1294" s="2">
        <v>285</v>
      </c>
      <c r="C1294" s="2" t="e">
        <f>#REF!</f>
        <v>#REF!</v>
      </c>
      <c r="D1294" s="2" t="e">
        <f>#REF!</f>
        <v>#REF!</v>
      </c>
      <c r="E1294" s="2">
        <v>0</v>
      </c>
      <c r="F1294" s="2">
        <v>0</v>
      </c>
      <c r="G1294" s="3" t="e">
        <f t="shared" si="38"/>
        <v>#REF!</v>
      </c>
      <c r="H1294" s="3" t="e">
        <f t="shared" si="41"/>
        <v>#REF!</v>
      </c>
      <c r="I1294" s="11"/>
      <c r="J1294" s="4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5"/>
      <c r="V1294" s="5"/>
      <c r="W1294" s="5"/>
      <c r="X1294" s="5"/>
      <c r="Y1294" s="5"/>
      <c r="Z1294" s="5"/>
    </row>
    <row r="1295" spans="1:26" ht="12.75" customHeight="1">
      <c r="A1295" s="10">
        <v>152</v>
      </c>
      <c r="B1295" s="2">
        <v>286</v>
      </c>
      <c r="C1295" s="2" t="e">
        <f>#REF!</f>
        <v>#REF!</v>
      </c>
      <c r="D1295" s="2" t="e">
        <f>#REF!</f>
        <v>#REF!</v>
      </c>
      <c r="E1295" s="2">
        <v>0</v>
      </c>
      <c r="F1295" s="2">
        <v>0</v>
      </c>
      <c r="G1295" s="3" t="e">
        <f t="shared" ref="G1295:G1298" si="50">B1295/1000*C1295+B1295/500*D1295</f>
        <v>#REF!</v>
      </c>
      <c r="H1295" s="3" t="e">
        <f t="shared" ref="H1295:H1298" si="51">ABS(C1295-ROUND(C1295,0))+ABS(D1295-ROUND(D1295,0))</f>
        <v>#REF!</v>
      </c>
      <c r="I1295" s="11"/>
      <c r="J1295" s="4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5"/>
      <c r="V1295" s="5"/>
      <c r="W1295" s="5"/>
      <c r="X1295" s="5"/>
      <c r="Y1295" s="5"/>
      <c r="Z1295" s="5"/>
    </row>
    <row r="1296" spans="1:26" ht="12.75" customHeight="1">
      <c r="A1296" s="10">
        <v>152</v>
      </c>
      <c r="B1296" s="2">
        <v>287</v>
      </c>
      <c r="C1296" s="2" t="e">
        <f>#REF!</f>
        <v>#REF!</v>
      </c>
      <c r="D1296" s="2" t="e">
        <f>#REF!</f>
        <v>#REF!</v>
      </c>
      <c r="E1296" s="2">
        <v>0</v>
      </c>
      <c r="F1296" s="2">
        <v>0</v>
      </c>
      <c r="G1296" s="3" t="e">
        <f t="shared" si="50"/>
        <v>#REF!</v>
      </c>
      <c r="H1296" s="3" t="e">
        <f t="shared" si="51"/>
        <v>#REF!</v>
      </c>
      <c r="I1296" s="11"/>
      <c r="J1296" s="4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5"/>
      <c r="V1296" s="5"/>
      <c r="W1296" s="5"/>
      <c r="X1296" s="5"/>
      <c r="Y1296" s="5"/>
      <c r="Z1296" s="5"/>
    </row>
    <row r="1297" spans="1:26" ht="12.75" customHeight="1">
      <c r="A1297" s="10">
        <v>152</v>
      </c>
      <c r="B1297" s="2">
        <v>288</v>
      </c>
      <c r="C1297" s="2" t="e">
        <f>#REF!</f>
        <v>#REF!</v>
      </c>
      <c r="D1297" s="2" t="e">
        <f>#REF!</f>
        <v>#REF!</v>
      </c>
      <c r="E1297" s="2">
        <v>0</v>
      </c>
      <c r="F1297" s="2">
        <v>0</v>
      </c>
      <c r="G1297" s="3" t="e">
        <f t="shared" si="50"/>
        <v>#REF!</v>
      </c>
      <c r="H1297" s="3" t="e">
        <f t="shared" si="51"/>
        <v>#REF!</v>
      </c>
      <c r="I1297" s="11"/>
      <c r="J1297" s="4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5"/>
      <c r="V1297" s="5"/>
      <c r="W1297" s="5"/>
      <c r="X1297" s="5"/>
      <c r="Y1297" s="5"/>
      <c r="Z1297" s="5"/>
    </row>
    <row r="1298" spans="1:26" ht="12.75" customHeight="1">
      <c r="A1298" s="10">
        <v>152</v>
      </c>
      <c r="B1298" s="2">
        <v>289</v>
      </c>
      <c r="C1298" s="2" t="e">
        <f>#REF!</f>
        <v>#REF!</v>
      </c>
      <c r="D1298" s="2" t="e">
        <f>#REF!</f>
        <v>#REF!</v>
      </c>
      <c r="E1298" s="2">
        <v>0</v>
      </c>
      <c r="F1298" s="2">
        <v>0</v>
      </c>
      <c r="G1298" s="3" t="e">
        <f t="shared" si="50"/>
        <v>#REF!</v>
      </c>
      <c r="H1298" s="3" t="e">
        <f t="shared" si="51"/>
        <v>#REF!</v>
      </c>
      <c r="I1298" s="11"/>
      <c r="J1298" s="4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5"/>
      <c r="V1298" s="5"/>
      <c r="W1298" s="5"/>
      <c r="X1298" s="5"/>
      <c r="Y1298" s="5"/>
      <c r="Z1298" s="5"/>
    </row>
    <row r="1299" spans="1:26" ht="12.75" customHeight="1">
      <c r="A1299" s="10">
        <v>152</v>
      </c>
      <c r="B1299" s="2">
        <v>290</v>
      </c>
      <c r="C1299" s="2" t="e">
        <f>#REF!</f>
        <v>#REF!</v>
      </c>
      <c r="D1299" s="2" t="e">
        <f>#REF!</f>
        <v>#REF!</v>
      </c>
      <c r="E1299" s="2">
        <v>0</v>
      </c>
      <c r="F1299" s="2">
        <v>0</v>
      </c>
      <c r="G1299" s="3" t="e">
        <f t="shared" si="38"/>
        <v>#REF!</v>
      </c>
      <c r="H1299" s="3" t="e">
        <f t="shared" si="41"/>
        <v>#REF!</v>
      </c>
      <c r="I1299" s="11"/>
      <c r="J1299" s="4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5"/>
      <c r="V1299" s="5"/>
      <c r="W1299" s="5"/>
      <c r="X1299" s="5"/>
      <c r="Y1299" s="5"/>
      <c r="Z1299" s="5"/>
    </row>
    <row r="1300" spans="1:26" ht="12.75" customHeight="1">
      <c r="A1300" s="10">
        <v>152</v>
      </c>
      <c r="B1300" s="2">
        <v>291</v>
      </c>
      <c r="C1300" s="2" t="e">
        <f>#REF!</f>
        <v>#REF!</v>
      </c>
      <c r="D1300" s="2" t="e">
        <f>#REF!</f>
        <v>#REF!</v>
      </c>
      <c r="E1300" s="2">
        <v>0</v>
      </c>
      <c r="F1300" s="2">
        <v>0</v>
      </c>
      <c r="G1300" s="3" t="e">
        <f t="shared" si="38"/>
        <v>#REF!</v>
      </c>
      <c r="H1300" s="3" t="e">
        <f t="shared" si="41"/>
        <v>#REF!</v>
      </c>
      <c r="I1300" s="11"/>
      <c r="J1300" s="4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5"/>
      <c r="V1300" s="5"/>
      <c r="W1300" s="5"/>
      <c r="X1300" s="5"/>
      <c r="Y1300" s="5"/>
      <c r="Z1300" s="5"/>
    </row>
    <row r="1301" spans="1:26" ht="12.75" customHeight="1">
      <c r="A1301" s="10">
        <v>152</v>
      </c>
      <c r="B1301" s="2">
        <v>292</v>
      </c>
      <c r="C1301" s="2" t="e">
        <f>#REF!</f>
        <v>#REF!</v>
      </c>
      <c r="D1301" s="2" t="e">
        <f>#REF!</f>
        <v>#REF!</v>
      </c>
      <c r="E1301" s="2">
        <v>0</v>
      </c>
      <c r="F1301" s="2">
        <v>0</v>
      </c>
      <c r="G1301" s="3" t="e">
        <f t="shared" si="38"/>
        <v>#REF!</v>
      </c>
      <c r="H1301" s="3" t="e">
        <f t="shared" si="41"/>
        <v>#REF!</v>
      </c>
      <c r="I1301" s="11"/>
      <c r="J1301" s="4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5"/>
      <c r="V1301" s="5"/>
      <c r="W1301" s="5"/>
      <c r="X1301" s="5"/>
      <c r="Y1301" s="5"/>
      <c r="Z1301" s="5"/>
    </row>
    <row r="1302" spans="1:26" ht="12.75" customHeight="1">
      <c r="A1302" s="10">
        <v>152</v>
      </c>
      <c r="B1302" s="2">
        <v>293</v>
      </c>
      <c r="C1302" s="2" t="e">
        <f>#REF!</f>
        <v>#REF!</v>
      </c>
      <c r="D1302" s="2" t="e">
        <f>#REF!</f>
        <v>#REF!</v>
      </c>
      <c r="E1302" s="2">
        <v>0</v>
      </c>
      <c r="F1302" s="2">
        <v>0</v>
      </c>
      <c r="G1302" s="3" t="e">
        <f t="shared" si="38"/>
        <v>#REF!</v>
      </c>
      <c r="H1302" s="3" t="e">
        <f t="shared" si="41"/>
        <v>#REF!</v>
      </c>
      <c r="I1302" s="11"/>
      <c r="J1302" s="4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5"/>
      <c r="V1302" s="5"/>
      <c r="W1302" s="5"/>
      <c r="X1302" s="5"/>
      <c r="Y1302" s="5"/>
      <c r="Z1302" s="5"/>
    </row>
    <row r="1303" spans="1:26" ht="12.75" customHeight="1">
      <c r="A1303" s="10">
        <v>152</v>
      </c>
      <c r="B1303" s="2">
        <v>294</v>
      </c>
      <c r="C1303" s="2" t="e">
        <f>#REF!</f>
        <v>#REF!</v>
      </c>
      <c r="D1303" s="2" t="e">
        <f>#REF!</f>
        <v>#REF!</v>
      </c>
      <c r="E1303" s="2">
        <v>0</v>
      </c>
      <c r="F1303" s="2">
        <v>0</v>
      </c>
      <c r="G1303" s="3" t="e">
        <f t="shared" si="38"/>
        <v>#REF!</v>
      </c>
      <c r="H1303" s="3" t="e">
        <f t="shared" si="41"/>
        <v>#REF!</v>
      </c>
      <c r="I1303" s="11"/>
      <c r="J1303" s="4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5"/>
      <c r="V1303" s="5"/>
      <c r="W1303" s="5"/>
      <c r="X1303" s="5"/>
      <c r="Y1303" s="5"/>
      <c r="Z1303" s="5"/>
    </row>
    <row r="1304" spans="1:26" ht="12.75" customHeight="1">
      <c r="A1304" s="10">
        <v>152</v>
      </c>
      <c r="B1304" s="2">
        <v>295</v>
      </c>
      <c r="C1304" s="2" t="e">
        <f>#REF!</f>
        <v>#REF!</v>
      </c>
      <c r="D1304" s="2" t="e">
        <f>#REF!</f>
        <v>#REF!</v>
      </c>
      <c r="E1304" s="2">
        <v>0</v>
      </c>
      <c r="F1304" s="2">
        <v>0</v>
      </c>
      <c r="G1304" s="3" t="e">
        <f t="shared" si="38"/>
        <v>#REF!</v>
      </c>
      <c r="H1304" s="3" t="e">
        <f t="shared" si="41"/>
        <v>#REF!</v>
      </c>
      <c r="I1304" s="11"/>
      <c r="J1304" s="4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5"/>
      <c r="V1304" s="5"/>
      <c r="W1304" s="5"/>
      <c r="X1304" s="5"/>
      <c r="Y1304" s="5"/>
      <c r="Z1304" s="5"/>
    </row>
    <row r="1305" spans="1:26" ht="12.75" customHeight="1">
      <c r="A1305" s="10">
        <v>152</v>
      </c>
      <c r="B1305" s="2">
        <v>296</v>
      </c>
      <c r="C1305" s="2" t="e">
        <f>#REF!</f>
        <v>#REF!</v>
      </c>
      <c r="D1305" s="2" t="e">
        <f>#REF!</f>
        <v>#REF!</v>
      </c>
      <c r="E1305" s="2">
        <v>0</v>
      </c>
      <c r="F1305" s="2">
        <v>0</v>
      </c>
      <c r="G1305" s="3" t="e">
        <f t="shared" si="38"/>
        <v>#REF!</v>
      </c>
      <c r="H1305" s="3" t="e">
        <f t="shared" si="41"/>
        <v>#REF!</v>
      </c>
      <c r="I1305" s="11"/>
      <c r="J1305" s="4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5"/>
      <c r="V1305" s="5"/>
      <c r="W1305" s="5"/>
      <c r="X1305" s="5"/>
      <c r="Y1305" s="5"/>
      <c r="Z1305" s="5"/>
    </row>
    <row r="1306" spans="1:26" ht="12.75" customHeight="1">
      <c r="A1306" s="10">
        <v>152</v>
      </c>
      <c r="B1306" s="2">
        <v>297</v>
      </c>
      <c r="C1306" s="2" t="e">
        <f>#REF!</f>
        <v>#REF!</v>
      </c>
      <c r="D1306" s="2" t="e">
        <f>#REF!</f>
        <v>#REF!</v>
      </c>
      <c r="E1306" s="2">
        <v>0</v>
      </c>
      <c r="F1306" s="2">
        <v>0</v>
      </c>
      <c r="G1306" s="3" t="e">
        <f>B1306/1000*C1306+B1306/500*D1306</f>
        <v>#REF!</v>
      </c>
      <c r="H1306" s="3" t="e">
        <f>ABS(C1306-ROUND(C1306,0))+ABS(D1306-ROUND(D1306,0))</f>
        <v>#REF!</v>
      </c>
      <c r="I1306" s="11"/>
      <c r="J1306" s="4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5"/>
      <c r="V1306" s="5"/>
      <c r="W1306" s="5"/>
      <c r="X1306" s="5"/>
      <c r="Y1306" s="5"/>
      <c r="Z1306" s="5"/>
    </row>
    <row r="1307" spans="1:26" ht="12.75" customHeight="1">
      <c r="A1307" s="10">
        <v>152</v>
      </c>
      <c r="B1307" s="2">
        <v>298</v>
      </c>
      <c r="C1307" s="2" t="e">
        <f>#REF!</f>
        <v>#REF!</v>
      </c>
      <c r="D1307" s="2" t="e">
        <f>#REF!</f>
        <v>#REF!</v>
      </c>
      <c r="E1307" s="2">
        <v>0</v>
      </c>
      <c r="F1307" s="2">
        <v>0</v>
      </c>
      <c r="G1307" s="3" t="e">
        <f t="shared" ref="G1307:G1580" si="52">B1307/1000*C1307+B1307/500*D1307</f>
        <v>#REF!</v>
      </c>
      <c r="H1307" s="3" t="e">
        <f t="shared" si="41"/>
        <v>#REF!</v>
      </c>
      <c r="I1307" s="11"/>
      <c r="J1307" s="4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5"/>
      <c r="V1307" s="5"/>
      <c r="W1307" s="5"/>
      <c r="X1307" s="5"/>
      <c r="Y1307" s="5"/>
      <c r="Z1307" s="5"/>
    </row>
    <row r="1308" spans="1:26" ht="12.75" customHeight="1">
      <c r="A1308" s="10">
        <v>152</v>
      </c>
      <c r="B1308" s="2">
        <v>299</v>
      </c>
      <c r="C1308" s="2" t="e">
        <f>#REF!</f>
        <v>#REF!</v>
      </c>
      <c r="D1308" s="2" t="e">
        <f>#REF!</f>
        <v>#REF!</v>
      </c>
      <c r="E1308" s="2">
        <v>0</v>
      </c>
      <c r="F1308" s="2">
        <v>0</v>
      </c>
      <c r="G1308" s="3" t="e">
        <f t="shared" si="52"/>
        <v>#REF!</v>
      </c>
      <c r="H1308" s="3" t="e">
        <f t="shared" si="41"/>
        <v>#REF!</v>
      </c>
      <c r="I1308" s="11"/>
      <c r="J1308" s="4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5"/>
      <c r="V1308" s="5"/>
      <c r="W1308" s="5"/>
      <c r="X1308" s="5"/>
      <c r="Y1308" s="5"/>
      <c r="Z1308" s="5"/>
    </row>
    <row r="1309" spans="1:26" ht="12.75" customHeight="1">
      <c r="A1309" s="10">
        <v>152</v>
      </c>
      <c r="B1309" s="2">
        <v>300</v>
      </c>
      <c r="C1309" s="2" t="e">
        <f>#REF!</f>
        <v>#REF!</v>
      </c>
      <c r="D1309" s="2" t="e">
        <f>#REF!</f>
        <v>#REF!</v>
      </c>
      <c r="E1309" s="2">
        <v>0</v>
      </c>
      <c r="F1309" s="2">
        <v>0</v>
      </c>
      <c r="G1309" s="3" t="e">
        <f>B1309/1000*C1309+B1309/500*D1309</f>
        <v>#REF!</v>
      </c>
      <c r="H1309" s="3" t="e">
        <f>ABS(C1309-ROUND(C1309,0))+ABS(D1309-ROUND(D1309,0))</f>
        <v>#REF!</v>
      </c>
      <c r="I1309" s="11"/>
      <c r="J1309" s="4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5"/>
      <c r="V1309" s="5"/>
      <c r="W1309" s="5"/>
      <c r="X1309" s="5"/>
      <c r="Y1309" s="5"/>
      <c r="Z1309" s="5"/>
    </row>
    <row r="1310" spans="1:26" ht="12.75" customHeight="1">
      <c r="A1310" s="10">
        <v>152</v>
      </c>
      <c r="B1310" s="2">
        <v>301</v>
      </c>
      <c r="C1310" s="2" t="e">
        <f>#REF!</f>
        <v>#REF!</v>
      </c>
      <c r="D1310" s="2" t="e">
        <f>#REF!</f>
        <v>#REF!</v>
      </c>
      <c r="E1310" s="2">
        <v>0</v>
      </c>
      <c r="F1310" s="2">
        <v>0</v>
      </c>
      <c r="G1310" s="3" t="e">
        <f t="shared" si="52"/>
        <v>#REF!</v>
      </c>
      <c r="H1310" s="3" t="e">
        <f t="shared" si="41"/>
        <v>#REF!</v>
      </c>
      <c r="I1310" s="11"/>
      <c r="J1310" s="4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5"/>
      <c r="V1310" s="5"/>
      <c r="W1310" s="5"/>
      <c r="X1310" s="5"/>
      <c r="Y1310" s="5"/>
      <c r="Z1310" s="5"/>
    </row>
    <row r="1311" spans="1:26" ht="12.75" customHeight="1">
      <c r="A1311" s="10">
        <v>152</v>
      </c>
      <c r="B1311" s="2">
        <v>302</v>
      </c>
      <c r="C1311" s="2" t="e">
        <f>#REF!</f>
        <v>#REF!</v>
      </c>
      <c r="D1311" s="2" t="e">
        <f>#REF!</f>
        <v>#REF!</v>
      </c>
      <c r="E1311" s="2">
        <v>0</v>
      </c>
      <c r="F1311" s="2">
        <v>0</v>
      </c>
      <c r="G1311" s="3" t="e">
        <f t="shared" si="52"/>
        <v>#REF!</v>
      </c>
      <c r="H1311" s="3" t="e">
        <f t="shared" si="41"/>
        <v>#REF!</v>
      </c>
      <c r="I1311" s="11"/>
      <c r="J1311" s="4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5"/>
      <c r="V1311" s="5"/>
      <c r="W1311" s="5"/>
      <c r="X1311" s="5"/>
      <c r="Y1311" s="5"/>
      <c r="Z1311" s="5"/>
    </row>
    <row r="1312" spans="1:26" ht="12.75" customHeight="1">
      <c r="A1312" s="10">
        <v>152</v>
      </c>
      <c r="B1312" s="2">
        <v>303</v>
      </c>
      <c r="C1312" s="2" t="e">
        <f>#REF!</f>
        <v>#REF!</v>
      </c>
      <c r="D1312" s="2" t="e">
        <f>#REF!</f>
        <v>#REF!</v>
      </c>
      <c r="E1312" s="2">
        <v>0</v>
      </c>
      <c r="F1312" s="2">
        <v>0</v>
      </c>
      <c r="G1312" s="3" t="e">
        <f t="shared" si="52"/>
        <v>#REF!</v>
      </c>
      <c r="H1312" s="3" t="e">
        <f t="shared" si="41"/>
        <v>#REF!</v>
      </c>
      <c r="I1312" s="11"/>
      <c r="J1312" s="4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5"/>
      <c r="V1312" s="5"/>
      <c r="W1312" s="5"/>
      <c r="X1312" s="5"/>
      <c r="Y1312" s="5"/>
      <c r="Z1312" s="5"/>
    </row>
    <row r="1313" spans="1:26" ht="12.75" customHeight="1">
      <c r="A1313" s="10">
        <v>152</v>
      </c>
      <c r="B1313" s="2">
        <v>304</v>
      </c>
      <c r="C1313" s="2" t="e">
        <f>#REF!</f>
        <v>#REF!</v>
      </c>
      <c r="D1313" s="2" t="e">
        <f>#REF!</f>
        <v>#REF!</v>
      </c>
      <c r="E1313" s="2">
        <v>0</v>
      </c>
      <c r="F1313" s="2">
        <v>0</v>
      </c>
      <c r="G1313" s="3" t="e">
        <f t="shared" si="52"/>
        <v>#REF!</v>
      </c>
      <c r="H1313" s="3" t="e">
        <f t="shared" si="41"/>
        <v>#REF!</v>
      </c>
      <c r="I1313" s="11"/>
      <c r="J1313" s="4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5"/>
      <c r="V1313" s="5"/>
      <c r="W1313" s="5"/>
      <c r="X1313" s="5"/>
      <c r="Y1313" s="5"/>
      <c r="Z1313" s="5"/>
    </row>
    <row r="1314" spans="1:26" ht="12.75" customHeight="1">
      <c r="A1314" s="10">
        <v>152</v>
      </c>
      <c r="B1314" s="2">
        <v>305</v>
      </c>
      <c r="C1314" s="2" t="e">
        <f>#REF!</f>
        <v>#REF!</v>
      </c>
      <c r="D1314" s="2" t="e">
        <f>#REF!</f>
        <v>#REF!</v>
      </c>
      <c r="E1314" s="2">
        <v>0</v>
      </c>
      <c r="F1314" s="2">
        <v>0</v>
      </c>
      <c r="G1314" s="3" t="e">
        <f t="shared" si="52"/>
        <v>#REF!</v>
      </c>
      <c r="H1314" s="3" t="e">
        <f t="shared" si="41"/>
        <v>#REF!</v>
      </c>
      <c r="I1314" s="11"/>
      <c r="J1314" s="4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5"/>
      <c r="V1314" s="5"/>
      <c r="W1314" s="5"/>
      <c r="X1314" s="5"/>
      <c r="Y1314" s="5"/>
      <c r="Z1314" s="5"/>
    </row>
    <row r="1315" spans="1:26" ht="12.75" customHeight="1">
      <c r="A1315" s="10">
        <v>152</v>
      </c>
      <c r="B1315" s="2">
        <v>306</v>
      </c>
      <c r="C1315" s="2" t="e">
        <f>#REF!</f>
        <v>#REF!</v>
      </c>
      <c r="D1315" s="2" t="e">
        <f>#REF!</f>
        <v>#REF!</v>
      </c>
      <c r="E1315" s="2">
        <v>0</v>
      </c>
      <c r="F1315" s="2">
        <v>0</v>
      </c>
      <c r="G1315" s="3" t="e">
        <f t="shared" ref="G1315:G1324" si="53">B1315/1000*C1315+B1315/500*D1315</f>
        <v>#REF!</v>
      </c>
      <c r="H1315" s="3" t="e">
        <f t="shared" ref="H1315:H1324" si="54">ABS(C1315-ROUND(C1315,0))+ABS(D1315-ROUND(D1315,0))</f>
        <v>#REF!</v>
      </c>
      <c r="I1315" s="11"/>
      <c r="J1315" s="4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5"/>
      <c r="V1315" s="5"/>
      <c r="W1315" s="5"/>
      <c r="X1315" s="5"/>
      <c r="Y1315" s="5"/>
      <c r="Z1315" s="5"/>
    </row>
    <row r="1316" spans="1:26" ht="12.75" customHeight="1">
      <c r="A1316" s="10">
        <v>152</v>
      </c>
      <c r="B1316" s="2">
        <v>307</v>
      </c>
      <c r="C1316" s="2" t="e">
        <f>#REF!</f>
        <v>#REF!</v>
      </c>
      <c r="D1316" s="2" t="e">
        <f>#REF!</f>
        <v>#REF!</v>
      </c>
      <c r="E1316" s="2">
        <v>0</v>
      </c>
      <c r="F1316" s="2">
        <v>0</v>
      </c>
      <c r="G1316" s="3" t="e">
        <f t="shared" si="53"/>
        <v>#REF!</v>
      </c>
      <c r="H1316" s="3" t="e">
        <f t="shared" si="54"/>
        <v>#REF!</v>
      </c>
      <c r="I1316" s="11"/>
      <c r="J1316" s="4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5"/>
      <c r="V1316" s="5"/>
      <c r="W1316" s="5"/>
      <c r="X1316" s="5"/>
      <c r="Y1316" s="5"/>
      <c r="Z1316" s="5"/>
    </row>
    <row r="1317" spans="1:26" ht="12.75" customHeight="1">
      <c r="A1317" s="10">
        <v>152</v>
      </c>
      <c r="B1317" s="2">
        <v>308</v>
      </c>
      <c r="C1317" s="2" t="e">
        <f>#REF!</f>
        <v>#REF!</v>
      </c>
      <c r="D1317" s="2" t="e">
        <f>#REF!</f>
        <v>#REF!</v>
      </c>
      <c r="E1317" s="2">
        <v>0</v>
      </c>
      <c r="F1317" s="2">
        <v>0</v>
      </c>
      <c r="G1317" s="3" t="e">
        <f t="shared" si="53"/>
        <v>#REF!</v>
      </c>
      <c r="H1317" s="3" t="e">
        <f t="shared" si="54"/>
        <v>#REF!</v>
      </c>
      <c r="I1317" s="11"/>
      <c r="J1317" s="4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5"/>
      <c r="V1317" s="5"/>
      <c r="W1317" s="5"/>
      <c r="X1317" s="5"/>
      <c r="Y1317" s="5"/>
      <c r="Z1317" s="5"/>
    </row>
    <row r="1318" spans="1:26" ht="12.75" customHeight="1">
      <c r="A1318" s="10">
        <v>152</v>
      </c>
      <c r="B1318" s="2">
        <v>309</v>
      </c>
      <c r="C1318" s="2" t="e">
        <f>#REF!</f>
        <v>#REF!</v>
      </c>
      <c r="D1318" s="2" t="e">
        <f>#REF!</f>
        <v>#REF!</v>
      </c>
      <c r="E1318" s="2">
        <v>0</v>
      </c>
      <c r="F1318" s="2">
        <v>0</v>
      </c>
      <c r="G1318" s="3" t="e">
        <f t="shared" si="53"/>
        <v>#REF!</v>
      </c>
      <c r="H1318" s="3" t="e">
        <f t="shared" si="54"/>
        <v>#REF!</v>
      </c>
      <c r="I1318" s="11"/>
      <c r="J1318" s="4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5"/>
      <c r="V1318" s="5"/>
      <c r="W1318" s="5"/>
      <c r="X1318" s="5"/>
      <c r="Y1318" s="5"/>
      <c r="Z1318" s="5"/>
    </row>
    <row r="1319" spans="1:26" ht="12.75" customHeight="1">
      <c r="A1319" s="10">
        <v>152</v>
      </c>
      <c r="B1319" s="2">
        <v>310</v>
      </c>
      <c r="C1319" s="2" t="e">
        <f>#REF!</f>
        <v>#REF!</v>
      </c>
      <c r="D1319" s="2" t="e">
        <f>#REF!</f>
        <v>#REF!</v>
      </c>
      <c r="E1319" s="2">
        <v>0</v>
      </c>
      <c r="F1319" s="2">
        <v>0</v>
      </c>
      <c r="G1319" s="3" t="e">
        <f t="shared" si="53"/>
        <v>#REF!</v>
      </c>
      <c r="H1319" s="3" t="e">
        <f t="shared" si="54"/>
        <v>#REF!</v>
      </c>
      <c r="I1319" s="11"/>
      <c r="J1319" s="4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5"/>
      <c r="V1319" s="5"/>
      <c r="W1319" s="5"/>
      <c r="X1319" s="5"/>
      <c r="Y1319" s="5"/>
      <c r="Z1319" s="5"/>
    </row>
    <row r="1320" spans="1:26" ht="12.75" customHeight="1">
      <c r="A1320" s="10">
        <v>152</v>
      </c>
      <c r="B1320" s="2">
        <v>311</v>
      </c>
      <c r="C1320" s="2" t="e">
        <f>#REF!</f>
        <v>#REF!</v>
      </c>
      <c r="D1320" s="2" t="e">
        <f>#REF!</f>
        <v>#REF!</v>
      </c>
      <c r="E1320" s="2">
        <v>0</v>
      </c>
      <c r="F1320" s="2">
        <v>0</v>
      </c>
      <c r="G1320" s="3" t="e">
        <f t="shared" si="53"/>
        <v>#REF!</v>
      </c>
      <c r="H1320" s="3" t="e">
        <f t="shared" si="54"/>
        <v>#REF!</v>
      </c>
      <c r="I1320" s="11"/>
      <c r="J1320" s="4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5"/>
      <c r="V1320" s="5"/>
      <c r="W1320" s="5"/>
      <c r="X1320" s="5"/>
      <c r="Y1320" s="5"/>
      <c r="Z1320" s="5"/>
    </row>
    <row r="1321" spans="1:26" ht="12.75" customHeight="1">
      <c r="A1321" s="10">
        <v>152</v>
      </c>
      <c r="B1321" s="2">
        <v>312</v>
      </c>
      <c r="C1321" s="2" t="e">
        <f>#REF!</f>
        <v>#REF!</v>
      </c>
      <c r="D1321" s="2" t="e">
        <f>#REF!</f>
        <v>#REF!</v>
      </c>
      <c r="E1321" s="2">
        <v>0</v>
      </c>
      <c r="F1321" s="2">
        <v>0</v>
      </c>
      <c r="G1321" s="3" t="e">
        <f t="shared" si="53"/>
        <v>#REF!</v>
      </c>
      <c r="H1321" s="3" t="e">
        <f t="shared" si="54"/>
        <v>#REF!</v>
      </c>
      <c r="I1321" s="11"/>
      <c r="J1321" s="4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5"/>
      <c r="V1321" s="5"/>
      <c r="W1321" s="5"/>
      <c r="X1321" s="5"/>
      <c r="Y1321" s="5"/>
      <c r="Z1321" s="5"/>
    </row>
    <row r="1322" spans="1:26" ht="12.75" customHeight="1">
      <c r="A1322" s="10">
        <v>152</v>
      </c>
      <c r="B1322" s="2">
        <v>313</v>
      </c>
      <c r="C1322" s="2" t="e">
        <f>#REF!</f>
        <v>#REF!</v>
      </c>
      <c r="D1322" s="2" t="e">
        <f>#REF!</f>
        <v>#REF!</v>
      </c>
      <c r="E1322" s="2">
        <v>0</v>
      </c>
      <c r="F1322" s="2">
        <v>0</v>
      </c>
      <c r="G1322" s="3" t="e">
        <f t="shared" si="53"/>
        <v>#REF!</v>
      </c>
      <c r="H1322" s="3" t="e">
        <f t="shared" si="54"/>
        <v>#REF!</v>
      </c>
      <c r="I1322" s="11"/>
      <c r="J1322" s="4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5"/>
      <c r="V1322" s="5"/>
      <c r="W1322" s="5"/>
      <c r="X1322" s="5"/>
      <c r="Y1322" s="5"/>
      <c r="Z1322" s="5"/>
    </row>
    <row r="1323" spans="1:26" ht="12.75" customHeight="1">
      <c r="A1323" s="10">
        <v>152</v>
      </c>
      <c r="B1323" s="2">
        <v>314</v>
      </c>
      <c r="C1323" s="2" t="e">
        <f>#REF!</f>
        <v>#REF!</v>
      </c>
      <c r="D1323" s="2" t="e">
        <f>#REF!</f>
        <v>#REF!</v>
      </c>
      <c r="E1323" s="2">
        <v>0</v>
      </c>
      <c r="F1323" s="2">
        <v>0</v>
      </c>
      <c r="G1323" s="3" t="e">
        <f t="shared" si="53"/>
        <v>#REF!</v>
      </c>
      <c r="H1323" s="3" t="e">
        <f t="shared" si="54"/>
        <v>#REF!</v>
      </c>
      <c r="I1323" s="11"/>
      <c r="J1323" s="4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5"/>
      <c r="V1323" s="5"/>
      <c r="W1323" s="5"/>
      <c r="X1323" s="5"/>
      <c r="Y1323" s="5"/>
      <c r="Z1323" s="5"/>
    </row>
    <row r="1324" spans="1:26" ht="12.75" customHeight="1">
      <c r="A1324" s="10">
        <v>152</v>
      </c>
      <c r="B1324" s="2">
        <v>315</v>
      </c>
      <c r="C1324" s="2" t="e">
        <f>#REF!</f>
        <v>#REF!</v>
      </c>
      <c r="D1324" s="2" t="e">
        <f>#REF!</f>
        <v>#REF!</v>
      </c>
      <c r="E1324" s="2">
        <v>0</v>
      </c>
      <c r="F1324" s="2">
        <v>0</v>
      </c>
      <c r="G1324" s="3" t="e">
        <f t="shared" si="53"/>
        <v>#REF!</v>
      </c>
      <c r="H1324" s="3" t="e">
        <f t="shared" si="54"/>
        <v>#REF!</v>
      </c>
      <c r="I1324" s="11"/>
      <c r="J1324" s="4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5"/>
      <c r="V1324" s="5"/>
      <c r="W1324" s="5"/>
      <c r="X1324" s="5"/>
      <c r="Y1324" s="5"/>
      <c r="Z1324" s="5"/>
    </row>
    <row r="1325" spans="1:26" ht="12.75" customHeight="1">
      <c r="A1325" s="10">
        <v>152</v>
      </c>
      <c r="B1325" s="2">
        <v>316</v>
      </c>
      <c r="C1325" s="2" t="e">
        <f>#REF!</f>
        <v>#REF!</v>
      </c>
      <c r="D1325" s="2" t="e">
        <f>#REF!</f>
        <v>#REF!</v>
      </c>
      <c r="E1325" s="2">
        <v>0</v>
      </c>
      <c r="F1325" s="2">
        <v>0</v>
      </c>
      <c r="G1325" s="3" t="e">
        <f t="shared" ref="G1325:G1336" si="55">B1325/1000*C1325+B1325/500*D1325</f>
        <v>#REF!</v>
      </c>
      <c r="H1325" s="3" t="e">
        <f t="shared" ref="H1325:H1336" si="56">ABS(C1325-ROUND(C1325,0))+ABS(D1325-ROUND(D1325,0))</f>
        <v>#REF!</v>
      </c>
      <c r="I1325" s="11"/>
      <c r="J1325" s="4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5"/>
      <c r="V1325" s="5"/>
      <c r="W1325" s="5"/>
      <c r="X1325" s="5"/>
      <c r="Y1325" s="5"/>
      <c r="Z1325" s="5"/>
    </row>
    <row r="1326" spans="1:26" ht="12.75" customHeight="1">
      <c r="A1326" s="10">
        <v>152</v>
      </c>
      <c r="B1326" s="2">
        <v>317</v>
      </c>
      <c r="C1326" s="2" t="e">
        <f>#REF!</f>
        <v>#REF!</v>
      </c>
      <c r="D1326" s="2" t="e">
        <f>#REF!</f>
        <v>#REF!</v>
      </c>
      <c r="E1326" s="2">
        <v>0</v>
      </c>
      <c r="F1326" s="2">
        <v>0</v>
      </c>
      <c r="G1326" s="3" t="e">
        <f t="shared" si="55"/>
        <v>#REF!</v>
      </c>
      <c r="H1326" s="3" t="e">
        <f t="shared" si="56"/>
        <v>#REF!</v>
      </c>
      <c r="I1326" s="11"/>
      <c r="J1326" s="4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5"/>
      <c r="V1326" s="5"/>
      <c r="W1326" s="5"/>
      <c r="X1326" s="5"/>
      <c r="Y1326" s="5"/>
      <c r="Z1326" s="5"/>
    </row>
    <row r="1327" spans="1:26" ht="12.75" customHeight="1">
      <c r="A1327" s="10">
        <v>152</v>
      </c>
      <c r="B1327" s="2">
        <v>318</v>
      </c>
      <c r="C1327" s="2" t="e">
        <f>#REF!</f>
        <v>#REF!</v>
      </c>
      <c r="D1327" s="2" t="e">
        <f>#REF!</f>
        <v>#REF!</v>
      </c>
      <c r="E1327" s="2">
        <v>0</v>
      </c>
      <c r="F1327" s="2">
        <v>0</v>
      </c>
      <c r="G1327" s="3" t="e">
        <f t="shared" si="55"/>
        <v>#REF!</v>
      </c>
      <c r="H1327" s="3" t="e">
        <f t="shared" si="56"/>
        <v>#REF!</v>
      </c>
      <c r="I1327" s="11"/>
      <c r="J1327" s="4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5"/>
      <c r="V1327" s="5"/>
      <c r="W1327" s="5"/>
      <c r="X1327" s="5"/>
      <c r="Y1327" s="5"/>
      <c r="Z1327" s="5"/>
    </row>
    <row r="1328" spans="1:26" ht="12.75" customHeight="1">
      <c r="A1328" s="10">
        <v>152</v>
      </c>
      <c r="B1328" s="2">
        <v>319</v>
      </c>
      <c r="C1328" s="2" t="e">
        <f>#REF!</f>
        <v>#REF!</v>
      </c>
      <c r="D1328" s="2" t="e">
        <f>#REF!</f>
        <v>#REF!</v>
      </c>
      <c r="E1328" s="2">
        <v>0</v>
      </c>
      <c r="F1328" s="2">
        <v>0</v>
      </c>
      <c r="G1328" s="3" t="e">
        <f t="shared" si="55"/>
        <v>#REF!</v>
      </c>
      <c r="H1328" s="3" t="e">
        <f t="shared" si="56"/>
        <v>#REF!</v>
      </c>
      <c r="I1328" s="11"/>
      <c r="J1328" s="4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5"/>
      <c r="V1328" s="5"/>
      <c r="W1328" s="5"/>
      <c r="X1328" s="5"/>
      <c r="Y1328" s="5"/>
      <c r="Z1328" s="5"/>
    </row>
    <row r="1329" spans="1:26" ht="12.75" customHeight="1">
      <c r="A1329" s="10">
        <v>152</v>
      </c>
      <c r="B1329" s="2">
        <v>320</v>
      </c>
      <c r="C1329" s="2" t="e">
        <f>#REF!</f>
        <v>#REF!</v>
      </c>
      <c r="D1329" s="2" t="e">
        <f>#REF!</f>
        <v>#REF!</v>
      </c>
      <c r="E1329" s="2">
        <v>0</v>
      </c>
      <c r="F1329" s="2">
        <v>0</v>
      </c>
      <c r="G1329" s="3" t="e">
        <f t="shared" si="55"/>
        <v>#REF!</v>
      </c>
      <c r="H1329" s="3" t="e">
        <f t="shared" si="56"/>
        <v>#REF!</v>
      </c>
      <c r="I1329" s="11"/>
      <c r="J1329" s="4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5"/>
      <c r="V1329" s="5"/>
      <c r="W1329" s="5"/>
      <c r="X1329" s="5"/>
      <c r="Y1329" s="5"/>
      <c r="Z1329" s="5"/>
    </row>
    <row r="1330" spans="1:26" ht="12.75" customHeight="1">
      <c r="A1330" s="10">
        <v>152</v>
      </c>
      <c r="B1330" s="2">
        <v>321</v>
      </c>
      <c r="C1330" s="2" t="e">
        <f>#REF!</f>
        <v>#REF!</v>
      </c>
      <c r="D1330" s="2" t="e">
        <f>#REF!</f>
        <v>#REF!</v>
      </c>
      <c r="E1330" s="2">
        <v>0</v>
      </c>
      <c r="F1330" s="2">
        <v>0</v>
      </c>
      <c r="G1330" s="3" t="e">
        <f t="shared" si="55"/>
        <v>#REF!</v>
      </c>
      <c r="H1330" s="3" t="e">
        <f t="shared" si="56"/>
        <v>#REF!</v>
      </c>
      <c r="I1330" s="11"/>
      <c r="J1330" s="4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5"/>
      <c r="V1330" s="5"/>
      <c r="W1330" s="5"/>
      <c r="X1330" s="5"/>
      <c r="Y1330" s="5"/>
      <c r="Z1330" s="5"/>
    </row>
    <row r="1331" spans="1:26" ht="12.75" customHeight="1">
      <c r="A1331" s="10">
        <v>152</v>
      </c>
      <c r="B1331" s="2">
        <v>322</v>
      </c>
      <c r="C1331" s="2" t="e">
        <f>#REF!</f>
        <v>#REF!</v>
      </c>
      <c r="D1331" s="2" t="e">
        <f>#REF!</f>
        <v>#REF!</v>
      </c>
      <c r="E1331" s="2">
        <v>0</v>
      </c>
      <c r="F1331" s="2">
        <v>0</v>
      </c>
      <c r="G1331" s="3" t="e">
        <f t="shared" si="55"/>
        <v>#REF!</v>
      </c>
      <c r="H1331" s="3" t="e">
        <f t="shared" si="56"/>
        <v>#REF!</v>
      </c>
      <c r="I1331" s="11"/>
      <c r="J1331" s="4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5"/>
      <c r="V1331" s="5"/>
      <c r="W1331" s="5"/>
      <c r="X1331" s="5"/>
      <c r="Y1331" s="5"/>
      <c r="Z1331" s="5"/>
    </row>
    <row r="1332" spans="1:26" ht="12.75" customHeight="1">
      <c r="A1332" s="10">
        <v>152</v>
      </c>
      <c r="B1332" s="2">
        <v>323</v>
      </c>
      <c r="C1332" s="2" t="e">
        <f>#REF!</f>
        <v>#REF!</v>
      </c>
      <c r="D1332" s="2" t="e">
        <f>#REF!</f>
        <v>#REF!</v>
      </c>
      <c r="E1332" s="2">
        <v>0</v>
      </c>
      <c r="F1332" s="2">
        <v>0</v>
      </c>
      <c r="G1332" s="3" t="e">
        <f t="shared" si="55"/>
        <v>#REF!</v>
      </c>
      <c r="H1332" s="3" t="e">
        <f t="shared" si="56"/>
        <v>#REF!</v>
      </c>
      <c r="I1332" s="11"/>
      <c r="J1332" s="4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5"/>
      <c r="V1332" s="5"/>
      <c r="W1332" s="5"/>
      <c r="X1332" s="5"/>
      <c r="Y1332" s="5"/>
      <c r="Z1332" s="5"/>
    </row>
    <row r="1333" spans="1:26" ht="12.75" customHeight="1">
      <c r="A1333" s="10">
        <v>152</v>
      </c>
      <c r="B1333" s="2">
        <v>324</v>
      </c>
      <c r="C1333" s="2" t="e">
        <f>#REF!</f>
        <v>#REF!</v>
      </c>
      <c r="D1333" s="2" t="e">
        <f>#REF!</f>
        <v>#REF!</v>
      </c>
      <c r="E1333" s="2">
        <v>0</v>
      </c>
      <c r="F1333" s="2">
        <v>0</v>
      </c>
      <c r="G1333" s="3" t="e">
        <f t="shared" si="55"/>
        <v>#REF!</v>
      </c>
      <c r="H1333" s="3" t="e">
        <f t="shared" si="56"/>
        <v>#REF!</v>
      </c>
      <c r="I1333" s="11"/>
      <c r="J1333" s="4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5"/>
      <c r="V1333" s="5"/>
      <c r="W1333" s="5"/>
      <c r="X1333" s="5"/>
      <c r="Y1333" s="5"/>
      <c r="Z1333" s="5"/>
    </row>
    <row r="1334" spans="1:26" ht="12.75" customHeight="1">
      <c r="A1334" s="10">
        <v>152</v>
      </c>
      <c r="B1334" s="2">
        <v>325</v>
      </c>
      <c r="C1334" s="2" t="e">
        <f>#REF!</f>
        <v>#REF!</v>
      </c>
      <c r="D1334" s="2" t="e">
        <f>#REF!</f>
        <v>#REF!</v>
      </c>
      <c r="E1334" s="2">
        <v>0</v>
      </c>
      <c r="F1334" s="2">
        <v>0</v>
      </c>
      <c r="G1334" s="3" t="e">
        <f t="shared" si="55"/>
        <v>#REF!</v>
      </c>
      <c r="H1334" s="3" t="e">
        <f t="shared" si="56"/>
        <v>#REF!</v>
      </c>
      <c r="I1334" s="11"/>
      <c r="J1334" s="4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5"/>
      <c r="V1334" s="5"/>
      <c r="W1334" s="5"/>
      <c r="X1334" s="5"/>
      <c r="Y1334" s="5"/>
      <c r="Z1334" s="5"/>
    </row>
    <row r="1335" spans="1:26" ht="12.75" customHeight="1">
      <c r="A1335" s="10">
        <v>152</v>
      </c>
      <c r="B1335" s="2">
        <v>326</v>
      </c>
      <c r="C1335" s="2" t="e">
        <f>#REF!</f>
        <v>#REF!</v>
      </c>
      <c r="D1335" s="2" t="e">
        <f>#REF!</f>
        <v>#REF!</v>
      </c>
      <c r="E1335" s="2">
        <v>0</v>
      </c>
      <c r="F1335" s="2">
        <v>0</v>
      </c>
      <c r="G1335" s="3" t="e">
        <f t="shared" si="55"/>
        <v>#REF!</v>
      </c>
      <c r="H1335" s="3" t="e">
        <f t="shared" si="56"/>
        <v>#REF!</v>
      </c>
      <c r="I1335" s="11"/>
      <c r="J1335" s="4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5"/>
      <c r="V1335" s="5"/>
      <c r="W1335" s="5"/>
      <c r="X1335" s="5"/>
      <c r="Y1335" s="5"/>
      <c r="Z1335" s="5"/>
    </row>
    <row r="1336" spans="1:26" ht="12.75" customHeight="1">
      <c r="A1336" s="10">
        <v>152</v>
      </c>
      <c r="B1336" s="2">
        <v>327</v>
      </c>
      <c r="C1336" s="2" t="e">
        <f>#REF!</f>
        <v>#REF!</v>
      </c>
      <c r="D1336" s="2" t="e">
        <f>#REF!</f>
        <v>#REF!</v>
      </c>
      <c r="E1336" s="2">
        <v>0</v>
      </c>
      <c r="F1336" s="2">
        <v>0</v>
      </c>
      <c r="G1336" s="3" t="e">
        <f t="shared" si="55"/>
        <v>#REF!</v>
      </c>
      <c r="H1336" s="3" t="e">
        <f t="shared" si="56"/>
        <v>#REF!</v>
      </c>
      <c r="I1336" s="11"/>
      <c r="J1336" s="4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5"/>
      <c r="V1336" s="5"/>
      <c r="W1336" s="5"/>
      <c r="X1336" s="5"/>
      <c r="Y1336" s="5"/>
      <c r="Z1336" s="5"/>
    </row>
    <row r="1337" spans="1:26" ht="12.75" customHeight="1">
      <c r="A1337" s="10">
        <v>152</v>
      </c>
      <c r="B1337" s="2">
        <v>328</v>
      </c>
      <c r="C1337" s="2" t="e">
        <f>#REF!</f>
        <v>#REF!</v>
      </c>
      <c r="D1337" s="2" t="e">
        <f>#REF!</f>
        <v>#REF!</v>
      </c>
      <c r="E1337" s="2">
        <v>0</v>
      </c>
      <c r="F1337" s="2">
        <v>0</v>
      </c>
      <c r="G1337" s="3" t="e">
        <f t="shared" si="52"/>
        <v>#REF!</v>
      </c>
      <c r="H1337" s="3" t="e">
        <f t="shared" si="41"/>
        <v>#REF!</v>
      </c>
      <c r="I1337" s="11"/>
      <c r="J1337" s="4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5"/>
      <c r="V1337" s="5"/>
      <c r="W1337" s="5"/>
      <c r="X1337" s="5"/>
      <c r="Y1337" s="5"/>
      <c r="Z1337" s="5"/>
    </row>
    <row r="1338" spans="1:26" ht="12.75" customHeight="1">
      <c r="A1338" s="10">
        <v>152</v>
      </c>
      <c r="B1338" s="2">
        <v>329</v>
      </c>
      <c r="C1338" s="2" t="e">
        <f>#REF!</f>
        <v>#REF!</v>
      </c>
      <c r="D1338" s="2" t="e">
        <f>#REF!</f>
        <v>#REF!</v>
      </c>
      <c r="E1338" s="2">
        <v>0</v>
      </c>
      <c r="F1338" s="2">
        <v>0</v>
      </c>
      <c r="G1338" s="3" t="e">
        <f t="shared" si="52"/>
        <v>#REF!</v>
      </c>
      <c r="H1338" s="3" t="e">
        <f t="shared" si="41"/>
        <v>#REF!</v>
      </c>
      <c r="I1338" s="11"/>
      <c r="J1338" s="4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5"/>
      <c r="V1338" s="5"/>
      <c r="W1338" s="5"/>
      <c r="X1338" s="5"/>
      <c r="Y1338" s="5"/>
      <c r="Z1338" s="5"/>
    </row>
    <row r="1339" spans="1:26" ht="12.75" customHeight="1">
      <c r="A1339" s="10">
        <v>152</v>
      </c>
      <c r="B1339" s="2">
        <v>330</v>
      </c>
      <c r="C1339" s="2" t="e">
        <f>#REF!</f>
        <v>#REF!</v>
      </c>
      <c r="D1339" s="2" t="e">
        <f>#REF!</f>
        <v>#REF!</v>
      </c>
      <c r="E1339" s="2">
        <v>0</v>
      </c>
      <c r="F1339" s="2">
        <v>0</v>
      </c>
      <c r="G1339" s="3" t="e">
        <f t="shared" si="52"/>
        <v>#REF!</v>
      </c>
      <c r="H1339" s="3" t="e">
        <f t="shared" si="41"/>
        <v>#REF!</v>
      </c>
      <c r="I1339" s="11"/>
      <c r="J1339" s="4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5"/>
      <c r="V1339" s="5"/>
      <c r="W1339" s="5"/>
      <c r="X1339" s="5"/>
      <c r="Y1339" s="5"/>
      <c r="Z1339" s="5"/>
    </row>
    <row r="1340" spans="1:26" ht="12.75" customHeight="1">
      <c r="A1340" s="10">
        <v>152</v>
      </c>
      <c r="B1340" s="2">
        <v>331</v>
      </c>
      <c r="C1340" s="2" t="e">
        <f>#REF!</f>
        <v>#REF!</v>
      </c>
      <c r="D1340" s="2" t="e">
        <f>#REF!</f>
        <v>#REF!</v>
      </c>
      <c r="E1340" s="2">
        <v>0</v>
      </c>
      <c r="F1340" s="2">
        <v>0</v>
      </c>
      <c r="G1340" s="3" t="e">
        <f t="shared" si="52"/>
        <v>#REF!</v>
      </c>
      <c r="H1340" s="3" t="e">
        <f t="shared" si="41"/>
        <v>#REF!</v>
      </c>
      <c r="I1340" s="11"/>
      <c r="J1340" s="4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5"/>
      <c r="V1340" s="5"/>
      <c r="W1340" s="5"/>
      <c r="X1340" s="5"/>
      <c r="Y1340" s="5"/>
      <c r="Z1340" s="5"/>
    </row>
    <row r="1341" spans="1:26" ht="12.75" customHeight="1">
      <c r="A1341" s="10">
        <v>152</v>
      </c>
      <c r="B1341" s="2">
        <v>332</v>
      </c>
      <c r="C1341" s="2" t="e">
        <f>#REF!</f>
        <v>#REF!</v>
      </c>
      <c r="D1341" s="2" t="e">
        <f>#REF!</f>
        <v>#REF!</v>
      </c>
      <c r="E1341" s="2">
        <v>0</v>
      </c>
      <c r="F1341" s="2">
        <v>0</v>
      </c>
      <c r="G1341" s="3" t="e">
        <f t="shared" si="52"/>
        <v>#REF!</v>
      </c>
      <c r="H1341" s="3" t="e">
        <f t="shared" si="41"/>
        <v>#REF!</v>
      </c>
      <c r="I1341" s="11"/>
      <c r="J1341" s="4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5"/>
      <c r="V1341" s="5"/>
      <c r="W1341" s="5"/>
      <c r="X1341" s="5"/>
      <c r="Y1341" s="5"/>
      <c r="Z1341" s="5"/>
    </row>
    <row r="1342" spans="1:26" ht="12.75" customHeight="1">
      <c r="A1342" s="10">
        <v>152</v>
      </c>
      <c r="B1342" s="2">
        <v>333</v>
      </c>
      <c r="C1342" s="2" t="e">
        <f>#REF!</f>
        <v>#REF!</v>
      </c>
      <c r="D1342" s="2" t="e">
        <f>#REF!</f>
        <v>#REF!</v>
      </c>
      <c r="E1342" s="2">
        <v>0</v>
      </c>
      <c r="F1342" s="2">
        <v>0</v>
      </c>
      <c r="G1342" s="3" t="e">
        <f t="shared" si="52"/>
        <v>#REF!</v>
      </c>
      <c r="H1342" s="3" t="e">
        <f t="shared" si="41"/>
        <v>#REF!</v>
      </c>
      <c r="I1342" s="11"/>
      <c r="J1342" s="4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5"/>
      <c r="V1342" s="5"/>
      <c r="W1342" s="5"/>
      <c r="X1342" s="5"/>
      <c r="Y1342" s="5"/>
      <c r="Z1342" s="5"/>
    </row>
    <row r="1343" spans="1:26" ht="12.75" customHeight="1">
      <c r="A1343" s="10">
        <v>152</v>
      </c>
      <c r="B1343" s="2">
        <v>334</v>
      </c>
      <c r="C1343" s="2" t="e">
        <f>#REF!</f>
        <v>#REF!</v>
      </c>
      <c r="D1343" s="2" t="e">
        <f>#REF!</f>
        <v>#REF!</v>
      </c>
      <c r="E1343" s="2">
        <v>0</v>
      </c>
      <c r="F1343" s="2">
        <v>0</v>
      </c>
      <c r="G1343" s="3" t="e">
        <f t="shared" si="52"/>
        <v>#REF!</v>
      </c>
      <c r="H1343" s="3" t="e">
        <f t="shared" si="41"/>
        <v>#REF!</v>
      </c>
      <c r="I1343" s="11"/>
      <c r="J1343" s="4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5"/>
      <c r="V1343" s="5"/>
      <c r="W1343" s="5"/>
      <c r="X1343" s="5"/>
      <c r="Y1343" s="5"/>
      <c r="Z1343" s="5"/>
    </row>
    <row r="1344" spans="1:26" ht="12.75" customHeight="1">
      <c r="A1344" s="10">
        <v>152</v>
      </c>
      <c r="B1344" s="2">
        <v>335</v>
      </c>
      <c r="C1344" s="2" t="e">
        <f>#REF!</f>
        <v>#REF!</v>
      </c>
      <c r="D1344" s="2" t="e">
        <f>#REF!</f>
        <v>#REF!</v>
      </c>
      <c r="E1344" s="2">
        <v>0</v>
      </c>
      <c r="F1344" s="2">
        <v>0</v>
      </c>
      <c r="G1344" s="3" t="e">
        <f t="shared" si="52"/>
        <v>#REF!</v>
      </c>
      <c r="H1344" s="3" t="e">
        <f t="shared" si="41"/>
        <v>#REF!</v>
      </c>
      <c r="I1344" s="11"/>
      <c r="J1344" s="4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5"/>
      <c r="V1344" s="5"/>
      <c r="W1344" s="5"/>
      <c r="X1344" s="5"/>
      <c r="Y1344" s="5"/>
      <c r="Z1344" s="5"/>
    </row>
    <row r="1345" spans="1:26" ht="12.75" customHeight="1">
      <c r="A1345" s="10">
        <v>152</v>
      </c>
      <c r="B1345" s="2">
        <v>336</v>
      </c>
      <c r="C1345" s="2" t="e">
        <f>#REF!</f>
        <v>#REF!</v>
      </c>
      <c r="D1345" s="2" t="e">
        <f>#REF!</f>
        <v>#REF!</v>
      </c>
      <c r="E1345" s="2">
        <v>0</v>
      </c>
      <c r="F1345" s="2">
        <v>0</v>
      </c>
      <c r="G1345" s="3" t="e">
        <f t="shared" si="52"/>
        <v>#REF!</v>
      </c>
      <c r="H1345" s="3" t="e">
        <f t="shared" si="41"/>
        <v>#REF!</v>
      </c>
      <c r="I1345" s="11"/>
      <c r="J1345" s="4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5"/>
      <c r="V1345" s="5"/>
      <c r="W1345" s="5"/>
      <c r="X1345" s="5"/>
      <c r="Y1345" s="5"/>
      <c r="Z1345" s="5"/>
    </row>
    <row r="1346" spans="1:26" ht="12.75" customHeight="1">
      <c r="A1346" s="10">
        <v>152</v>
      </c>
      <c r="B1346" s="2">
        <v>337</v>
      </c>
      <c r="C1346" s="2" t="e">
        <f>#REF!</f>
        <v>#REF!</v>
      </c>
      <c r="D1346" s="2" t="e">
        <f>#REF!</f>
        <v>#REF!</v>
      </c>
      <c r="E1346" s="2">
        <v>0</v>
      </c>
      <c r="F1346" s="2">
        <v>0</v>
      </c>
      <c r="G1346" s="3" t="e">
        <f t="shared" si="52"/>
        <v>#REF!</v>
      </c>
      <c r="H1346" s="3" t="e">
        <f t="shared" si="41"/>
        <v>#REF!</v>
      </c>
      <c r="I1346" s="11"/>
      <c r="J1346" s="4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5"/>
      <c r="V1346" s="5"/>
      <c r="W1346" s="5"/>
      <c r="X1346" s="5"/>
      <c r="Y1346" s="5"/>
      <c r="Z1346" s="5"/>
    </row>
    <row r="1347" spans="1:26" ht="12.75" customHeight="1">
      <c r="A1347" s="10">
        <v>152</v>
      </c>
      <c r="B1347" s="2">
        <v>338</v>
      </c>
      <c r="C1347" s="2" t="e">
        <f>#REF!</f>
        <v>#REF!</v>
      </c>
      <c r="D1347" s="2" t="e">
        <f>#REF!</f>
        <v>#REF!</v>
      </c>
      <c r="E1347" s="2">
        <v>0</v>
      </c>
      <c r="F1347" s="2">
        <v>0</v>
      </c>
      <c r="G1347" s="3" t="e">
        <f t="shared" si="52"/>
        <v>#REF!</v>
      </c>
      <c r="H1347" s="3" t="e">
        <f t="shared" si="41"/>
        <v>#REF!</v>
      </c>
      <c r="I1347" s="11"/>
      <c r="J1347" s="4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5"/>
      <c r="V1347" s="5"/>
      <c r="W1347" s="5"/>
      <c r="X1347" s="5"/>
      <c r="Y1347" s="5"/>
      <c r="Z1347" s="5"/>
    </row>
    <row r="1348" spans="1:26" ht="12.75" customHeight="1">
      <c r="A1348" s="10">
        <v>152</v>
      </c>
      <c r="B1348" s="2">
        <v>339</v>
      </c>
      <c r="C1348" s="2" t="e">
        <f>#REF!</f>
        <v>#REF!</v>
      </c>
      <c r="D1348" s="2" t="e">
        <f>#REF!</f>
        <v>#REF!</v>
      </c>
      <c r="E1348" s="2">
        <v>0</v>
      </c>
      <c r="F1348" s="2">
        <v>0</v>
      </c>
      <c r="G1348" s="3" t="e">
        <f t="shared" si="52"/>
        <v>#REF!</v>
      </c>
      <c r="H1348" s="3" t="e">
        <f t="shared" si="41"/>
        <v>#REF!</v>
      </c>
      <c r="I1348" s="11"/>
      <c r="J1348" s="4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5"/>
      <c r="V1348" s="5"/>
      <c r="W1348" s="5"/>
      <c r="X1348" s="5"/>
      <c r="Y1348" s="5"/>
      <c r="Z1348" s="5"/>
    </row>
    <row r="1349" spans="1:26" ht="12.75" customHeight="1">
      <c r="A1349" s="10">
        <v>152</v>
      </c>
      <c r="B1349" s="2">
        <v>340</v>
      </c>
      <c r="C1349" s="2" t="e">
        <f>#REF!</f>
        <v>#REF!</v>
      </c>
      <c r="D1349" s="2" t="e">
        <f>#REF!</f>
        <v>#REF!</v>
      </c>
      <c r="E1349" s="2">
        <v>0</v>
      </c>
      <c r="F1349" s="2">
        <v>0</v>
      </c>
      <c r="G1349" s="3" t="e">
        <f t="shared" si="52"/>
        <v>#REF!</v>
      </c>
      <c r="H1349" s="3" t="e">
        <f t="shared" si="41"/>
        <v>#REF!</v>
      </c>
      <c r="I1349" s="11"/>
      <c r="J1349" s="4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5"/>
      <c r="V1349" s="5"/>
      <c r="W1349" s="5"/>
      <c r="X1349" s="5"/>
      <c r="Y1349" s="5"/>
      <c r="Z1349" s="5"/>
    </row>
    <row r="1350" spans="1:26" ht="12.75" customHeight="1">
      <c r="A1350" s="10">
        <v>152</v>
      </c>
      <c r="B1350" s="2">
        <v>341</v>
      </c>
      <c r="C1350" s="2" t="e">
        <f>#REF!</f>
        <v>#REF!</v>
      </c>
      <c r="D1350" s="2" t="e">
        <f>#REF!</f>
        <v>#REF!</v>
      </c>
      <c r="E1350" s="2">
        <v>0</v>
      </c>
      <c r="F1350" s="2">
        <v>0</v>
      </c>
      <c r="G1350" s="3" t="e">
        <f t="shared" si="52"/>
        <v>#REF!</v>
      </c>
      <c r="H1350" s="3" t="e">
        <f t="shared" si="41"/>
        <v>#REF!</v>
      </c>
      <c r="I1350" s="11"/>
      <c r="J1350" s="4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5"/>
      <c r="V1350" s="5"/>
      <c r="W1350" s="5"/>
      <c r="X1350" s="5"/>
      <c r="Y1350" s="5"/>
      <c r="Z1350" s="5"/>
    </row>
    <row r="1351" spans="1:26" ht="12.75" customHeight="1">
      <c r="A1351" s="10">
        <v>152</v>
      </c>
      <c r="B1351" s="2">
        <v>342</v>
      </c>
      <c r="C1351" s="2" t="e">
        <f>#REF!</f>
        <v>#REF!</v>
      </c>
      <c r="D1351" s="2" t="e">
        <f>#REF!</f>
        <v>#REF!</v>
      </c>
      <c r="E1351" s="2">
        <v>0</v>
      </c>
      <c r="F1351" s="2">
        <v>0</v>
      </c>
      <c r="G1351" s="3" t="e">
        <f t="shared" si="52"/>
        <v>#REF!</v>
      </c>
      <c r="H1351" s="3" t="e">
        <f t="shared" si="41"/>
        <v>#REF!</v>
      </c>
      <c r="I1351" s="11"/>
      <c r="J1351" s="4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5"/>
      <c r="V1351" s="5"/>
      <c r="W1351" s="5"/>
      <c r="X1351" s="5"/>
      <c r="Y1351" s="5"/>
      <c r="Z1351" s="5"/>
    </row>
    <row r="1352" spans="1:26" ht="12.75" customHeight="1">
      <c r="A1352" s="10">
        <v>152</v>
      </c>
      <c r="B1352" s="2">
        <v>343</v>
      </c>
      <c r="C1352" s="2" t="e">
        <f>#REF!</f>
        <v>#REF!</v>
      </c>
      <c r="D1352" s="2" t="e">
        <f>#REF!</f>
        <v>#REF!</v>
      </c>
      <c r="E1352" s="2">
        <v>0</v>
      </c>
      <c r="F1352" s="2">
        <v>0</v>
      </c>
      <c r="G1352" s="3" t="e">
        <f t="shared" si="52"/>
        <v>#REF!</v>
      </c>
      <c r="H1352" s="3" t="e">
        <f t="shared" si="41"/>
        <v>#REF!</v>
      </c>
      <c r="I1352" s="11"/>
      <c r="J1352" s="4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5"/>
      <c r="V1352" s="5"/>
      <c r="W1352" s="5"/>
      <c r="X1352" s="5"/>
      <c r="Y1352" s="5"/>
      <c r="Z1352" s="5"/>
    </row>
    <row r="1353" spans="1:26" ht="12.75" customHeight="1">
      <c r="A1353" s="10">
        <v>152</v>
      </c>
      <c r="B1353" s="2">
        <v>344</v>
      </c>
      <c r="C1353" s="2" t="e">
        <f>#REF!</f>
        <v>#REF!</v>
      </c>
      <c r="D1353" s="2" t="e">
        <f>#REF!</f>
        <v>#REF!</v>
      </c>
      <c r="E1353" s="2">
        <v>0</v>
      </c>
      <c r="F1353" s="2">
        <v>0</v>
      </c>
      <c r="G1353" s="3" t="e">
        <f t="shared" si="52"/>
        <v>#REF!</v>
      </c>
      <c r="H1353" s="3" t="e">
        <f t="shared" si="41"/>
        <v>#REF!</v>
      </c>
      <c r="I1353" s="11"/>
      <c r="J1353" s="4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5"/>
      <c r="V1353" s="5"/>
      <c r="W1353" s="5"/>
      <c r="X1353" s="5"/>
      <c r="Y1353" s="5"/>
      <c r="Z1353" s="5"/>
    </row>
    <row r="1354" spans="1:26" ht="12.75" customHeight="1">
      <c r="A1354" s="10">
        <v>152</v>
      </c>
      <c r="B1354" s="2">
        <v>345</v>
      </c>
      <c r="C1354" s="2" t="e">
        <f>#REF!</f>
        <v>#REF!</v>
      </c>
      <c r="D1354" s="2" t="e">
        <f>#REF!</f>
        <v>#REF!</v>
      </c>
      <c r="E1354" s="2">
        <v>0</v>
      </c>
      <c r="F1354" s="2">
        <v>0</v>
      </c>
      <c r="G1354" s="3" t="e">
        <f t="shared" si="52"/>
        <v>#REF!</v>
      </c>
      <c r="H1354" s="3" t="e">
        <f t="shared" si="41"/>
        <v>#REF!</v>
      </c>
      <c r="I1354" s="11"/>
      <c r="J1354" s="4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5"/>
      <c r="V1354" s="5"/>
      <c r="W1354" s="5"/>
      <c r="X1354" s="5"/>
      <c r="Y1354" s="5"/>
      <c r="Z1354" s="5"/>
    </row>
    <row r="1355" spans="1:26" ht="12.75" customHeight="1">
      <c r="A1355" s="10">
        <v>152</v>
      </c>
      <c r="B1355" s="2">
        <v>346</v>
      </c>
      <c r="C1355" s="2" t="e">
        <f>#REF!</f>
        <v>#REF!</v>
      </c>
      <c r="D1355" s="2" t="e">
        <f>#REF!</f>
        <v>#REF!</v>
      </c>
      <c r="E1355" s="2">
        <v>0</v>
      </c>
      <c r="F1355" s="2">
        <v>0</v>
      </c>
      <c r="G1355" s="3" t="e">
        <f t="shared" si="52"/>
        <v>#REF!</v>
      </c>
      <c r="H1355" s="3" t="e">
        <f t="shared" si="41"/>
        <v>#REF!</v>
      </c>
      <c r="I1355" s="11"/>
      <c r="J1355" s="4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5"/>
      <c r="V1355" s="5"/>
      <c r="W1355" s="5"/>
      <c r="X1355" s="5"/>
      <c r="Y1355" s="5"/>
      <c r="Z1355" s="5"/>
    </row>
    <row r="1356" spans="1:26" ht="12.75" customHeight="1">
      <c r="A1356" s="10">
        <v>152</v>
      </c>
      <c r="B1356" s="2">
        <v>347</v>
      </c>
      <c r="C1356" s="2" t="e">
        <f>#REF!</f>
        <v>#REF!</v>
      </c>
      <c r="D1356" s="2" t="e">
        <f>#REF!</f>
        <v>#REF!</v>
      </c>
      <c r="E1356" s="2">
        <v>0</v>
      </c>
      <c r="F1356" s="2">
        <v>0</v>
      </c>
      <c r="G1356" s="3" t="e">
        <f t="shared" si="52"/>
        <v>#REF!</v>
      </c>
      <c r="H1356" s="3" t="e">
        <f t="shared" si="41"/>
        <v>#REF!</v>
      </c>
      <c r="I1356" s="11"/>
      <c r="J1356" s="4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5"/>
      <c r="V1356" s="5"/>
      <c r="W1356" s="5"/>
      <c r="X1356" s="5"/>
      <c r="Y1356" s="5"/>
      <c r="Z1356" s="5"/>
    </row>
    <row r="1357" spans="1:26" ht="12.75" customHeight="1">
      <c r="A1357" s="10">
        <v>152</v>
      </c>
      <c r="B1357" s="2">
        <v>348</v>
      </c>
      <c r="C1357" s="2" t="e">
        <f>#REF!</f>
        <v>#REF!</v>
      </c>
      <c r="D1357" s="2" t="e">
        <f>#REF!</f>
        <v>#REF!</v>
      </c>
      <c r="E1357" s="2">
        <v>0</v>
      </c>
      <c r="F1357" s="2">
        <v>0</v>
      </c>
      <c r="G1357" s="3" t="e">
        <f t="shared" si="52"/>
        <v>#REF!</v>
      </c>
      <c r="H1357" s="3" t="e">
        <f t="shared" si="41"/>
        <v>#REF!</v>
      </c>
      <c r="I1357" s="11"/>
      <c r="J1357" s="4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5"/>
      <c r="V1357" s="5"/>
      <c r="W1357" s="5"/>
      <c r="X1357" s="5"/>
      <c r="Y1357" s="5"/>
      <c r="Z1357" s="5"/>
    </row>
    <row r="1358" spans="1:26" ht="12.75" customHeight="1">
      <c r="A1358" s="10">
        <v>152</v>
      </c>
      <c r="B1358" s="2">
        <v>349</v>
      </c>
      <c r="C1358" s="2" t="e">
        <f>#REF!</f>
        <v>#REF!</v>
      </c>
      <c r="D1358" s="2" t="e">
        <f>#REF!</f>
        <v>#REF!</v>
      </c>
      <c r="E1358" s="2">
        <v>0</v>
      </c>
      <c r="F1358" s="2">
        <v>0</v>
      </c>
      <c r="G1358" s="3" t="e">
        <f t="shared" si="52"/>
        <v>#REF!</v>
      </c>
      <c r="H1358" s="3" t="e">
        <f t="shared" si="41"/>
        <v>#REF!</v>
      </c>
      <c r="I1358" s="11"/>
      <c r="J1358" s="4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5"/>
      <c r="V1358" s="5"/>
      <c r="W1358" s="5"/>
      <c r="X1358" s="5"/>
      <c r="Y1358" s="5"/>
      <c r="Z1358" s="5"/>
    </row>
    <row r="1359" spans="1:26" ht="12.75" customHeight="1">
      <c r="A1359" s="10">
        <v>152</v>
      </c>
      <c r="B1359" s="2">
        <v>350</v>
      </c>
      <c r="C1359" s="2" t="e">
        <f>#REF!</f>
        <v>#REF!</v>
      </c>
      <c r="D1359" s="2" t="e">
        <f>#REF!</f>
        <v>#REF!</v>
      </c>
      <c r="E1359" s="2">
        <v>0</v>
      </c>
      <c r="F1359" s="2">
        <v>0</v>
      </c>
      <c r="G1359" s="3" t="e">
        <f t="shared" si="52"/>
        <v>#REF!</v>
      </c>
      <c r="H1359" s="3" t="e">
        <f t="shared" si="41"/>
        <v>#REF!</v>
      </c>
      <c r="I1359" s="11"/>
      <c r="J1359" s="4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5"/>
      <c r="V1359" s="5"/>
      <c r="W1359" s="5"/>
      <c r="X1359" s="5"/>
      <c r="Y1359" s="5"/>
      <c r="Z1359" s="5"/>
    </row>
    <row r="1360" spans="1:26" ht="12.75" customHeight="1">
      <c r="A1360" s="10">
        <v>152</v>
      </c>
      <c r="B1360" s="2">
        <v>351</v>
      </c>
      <c r="C1360" s="2" t="e">
        <f>#REF!</f>
        <v>#REF!</v>
      </c>
      <c r="D1360" s="2" t="e">
        <f>#REF!</f>
        <v>#REF!</v>
      </c>
      <c r="E1360" s="2">
        <v>0</v>
      </c>
      <c r="F1360" s="2">
        <v>0</v>
      </c>
      <c r="G1360" s="3" t="e">
        <f t="shared" si="52"/>
        <v>#REF!</v>
      </c>
      <c r="H1360" s="3" t="e">
        <f t="shared" si="41"/>
        <v>#REF!</v>
      </c>
      <c r="I1360" s="11"/>
      <c r="J1360" s="4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5"/>
      <c r="V1360" s="5"/>
      <c r="W1360" s="5"/>
      <c r="X1360" s="5"/>
      <c r="Y1360" s="5"/>
      <c r="Z1360" s="5"/>
    </row>
    <row r="1361" spans="1:26" ht="12.75" customHeight="1">
      <c r="A1361" s="10">
        <v>152</v>
      </c>
      <c r="B1361" s="2">
        <v>352</v>
      </c>
      <c r="C1361" s="2" t="e">
        <f>#REF!</f>
        <v>#REF!</v>
      </c>
      <c r="D1361" s="2" t="e">
        <f>#REF!</f>
        <v>#REF!</v>
      </c>
      <c r="E1361" s="2">
        <v>0</v>
      </c>
      <c r="F1361" s="2">
        <v>0</v>
      </c>
      <c r="G1361" s="3" t="e">
        <f t="shared" si="52"/>
        <v>#REF!</v>
      </c>
      <c r="H1361" s="3" t="e">
        <f t="shared" si="41"/>
        <v>#REF!</v>
      </c>
      <c r="I1361" s="11"/>
      <c r="J1361" s="4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5"/>
      <c r="V1361" s="5"/>
      <c r="W1361" s="5"/>
      <c r="X1361" s="5"/>
      <c r="Y1361" s="5"/>
      <c r="Z1361" s="5"/>
    </row>
    <row r="1362" spans="1:26" ht="12.75" customHeight="1">
      <c r="A1362" s="10">
        <v>152</v>
      </c>
      <c r="B1362" s="2">
        <v>353</v>
      </c>
      <c r="C1362" s="2" t="e">
        <f>#REF!</f>
        <v>#REF!</v>
      </c>
      <c r="D1362" s="2" t="e">
        <f>#REF!</f>
        <v>#REF!</v>
      </c>
      <c r="E1362" s="2">
        <v>0</v>
      </c>
      <c r="F1362" s="2">
        <v>0</v>
      </c>
      <c r="G1362" s="3" t="e">
        <f t="shared" si="52"/>
        <v>#REF!</v>
      </c>
      <c r="H1362" s="3" t="e">
        <f t="shared" si="41"/>
        <v>#REF!</v>
      </c>
      <c r="I1362" s="11"/>
      <c r="J1362" s="4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5"/>
      <c r="V1362" s="5"/>
      <c r="W1362" s="5"/>
      <c r="X1362" s="5"/>
      <c r="Y1362" s="5"/>
      <c r="Z1362" s="5"/>
    </row>
    <row r="1363" spans="1:26" ht="12.75" customHeight="1">
      <c r="A1363" s="10">
        <v>152</v>
      </c>
      <c r="B1363" s="2">
        <v>354</v>
      </c>
      <c r="C1363" s="2" t="e">
        <f>#REF!</f>
        <v>#REF!</v>
      </c>
      <c r="D1363" s="2" t="e">
        <f>#REF!</f>
        <v>#REF!</v>
      </c>
      <c r="E1363" s="2">
        <v>0</v>
      </c>
      <c r="F1363" s="2">
        <v>0</v>
      </c>
      <c r="G1363" s="3" t="e">
        <f t="shared" si="52"/>
        <v>#REF!</v>
      </c>
      <c r="H1363" s="3" t="e">
        <f t="shared" si="41"/>
        <v>#REF!</v>
      </c>
      <c r="I1363" s="11"/>
      <c r="J1363" s="4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5"/>
      <c r="V1363" s="5"/>
      <c r="W1363" s="5"/>
      <c r="X1363" s="5"/>
      <c r="Y1363" s="5"/>
      <c r="Z1363" s="5"/>
    </row>
    <row r="1364" spans="1:26" ht="12.75" customHeight="1">
      <c r="A1364" s="10">
        <v>152</v>
      </c>
      <c r="B1364" s="2">
        <v>355</v>
      </c>
      <c r="C1364" s="2" t="e">
        <f>#REF!</f>
        <v>#REF!</v>
      </c>
      <c r="D1364" s="2" t="e">
        <f>#REF!</f>
        <v>#REF!</v>
      </c>
      <c r="E1364" s="2">
        <v>0</v>
      </c>
      <c r="F1364" s="2">
        <v>0</v>
      </c>
      <c r="G1364" s="3" t="e">
        <f t="shared" si="52"/>
        <v>#REF!</v>
      </c>
      <c r="H1364" s="3" t="e">
        <f t="shared" si="41"/>
        <v>#REF!</v>
      </c>
      <c r="I1364" s="11"/>
      <c r="J1364" s="4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5"/>
      <c r="V1364" s="5"/>
      <c r="W1364" s="5"/>
      <c r="X1364" s="5"/>
      <c r="Y1364" s="5"/>
      <c r="Z1364" s="5"/>
    </row>
    <row r="1365" spans="1:26" ht="12.75" customHeight="1">
      <c r="A1365" s="10">
        <v>152</v>
      </c>
      <c r="B1365" s="2">
        <v>356</v>
      </c>
      <c r="C1365" s="2" t="e">
        <f>#REF!</f>
        <v>#REF!</v>
      </c>
      <c r="D1365" s="2" t="e">
        <f>#REF!</f>
        <v>#REF!</v>
      </c>
      <c r="E1365" s="2">
        <v>0</v>
      </c>
      <c r="F1365" s="2">
        <v>0</v>
      </c>
      <c r="G1365" s="3" t="e">
        <f t="shared" si="52"/>
        <v>#REF!</v>
      </c>
      <c r="H1365" s="3" t="e">
        <f t="shared" si="41"/>
        <v>#REF!</v>
      </c>
      <c r="I1365" s="11"/>
      <c r="J1365" s="4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5"/>
      <c r="V1365" s="5"/>
      <c r="W1365" s="5"/>
      <c r="X1365" s="5"/>
      <c r="Y1365" s="5"/>
      <c r="Z1365" s="5"/>
    </row>
    <row r="1366" spans="1:26" ht="12.75" customHeight="1">
      <c r="A1366" s="10">
        <v>152</v>
      </c>
      <c r="B1366" s="2">
        <v>357</v>
      </c>
      <c r="C1366" s="2" t="e">
        <f>#REF!</f>
        <v>#REF!</v>
      </c>
      <c r="D1366" s="2" t="e">
        <f>#REF!</f>
        <v>#REF!</v>
      </c>
      <c r="E1366" s="2">
        <v>0</v>
      </c>
      <c r="F1366" s="2">
        <v>0</v>
      </c>
      <c r="G1366" s="3" t="e">
        <f t="shared" ref="G1366:G1370" si="57">B1366/1000*C1366+B1366/500*D1366</f>
        <v>#REF!</v>
      </c>
      <c r="H1366" s="3" t="e">
        <f t="shared" ref="H1366:H1370" si="58">ABS(C1366-ROUND(C1366,0))+ABS(D1366-ROUND(D1366,0))</f>
        <v>#REF!</v>
      </c>
      <c r="I1366" s="11"/>
      <c r="J1366" s="4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5"/>
      <c r="V1366" s="5"/>
      <c r="W1366" s="5"/>
      <c r="X1366" s="5"/>
      <c r="Y1366" s="5"/>
      <c r="Z1366" s="5"/>
    </row>
    <row r="1367" spans="1:26" ht="12.75" customHeight="1">
      <c r="A1367" s="10">
        <v>152</v>
      </c>
      <c r="B1367" s="2">
        <v>358</v>
      </c>
      <c r="C1367" s="2" t="e">
        <f>#REF!</f>
        <v>#REF!</v>
      </c>
      <c r="D1367" s="2" t="e">
        <f>#REF!</f>
        <v>#REF!</v>
      </c>
      <c r="E1367" s="2">
        <v>0</v>
      </c>
      <c r="F1367" s="2">
        <v>0</v>
      </c>
      <c r="G1367" s="3" t="e">
        <f t="shared" si="57"/>
        <v>#REF!</v>
      </c>
      <c r="H1367" s="3" t="e">
        <f t="shared" si="58"/>
        <v>#REF!</v>
      </c>
      <c r="I1367" s="11"/>
      <c r="J1367" s="4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5"/>
      <c r="V1367" s="5"/>
      <c r="W1367" s="5"/>
      <c r="X1367" s="5"/>
      <c r="Y1367" s="5"/>
      <c r="Z1367" s="5"/>
    </row>
    <row r="1368" spans="1:26" ht="12.75" customHeight="1">
      <c r="A1368" s="10">
        <v>152</v>
      </c>
      <c r="B1368" s="2">
        <v>359</v>
      </c>
      <c r="C1368" s="2" t="e">
        <f>#REF!</f>
        <v>#REF!</v>
      </c>
      <c r="D1368" s="2" t="e">
        <f>#REF!</f>
        <v>#REF!</v>
      </c>
      <c r="E1368" s="2">
        <v>0</v>
      </c>
      <c r="F1368" s="2">
        <v>0</v>
      </c>
      <c r="G1368" s="3" t="e">
        <f t="shared" si="57"/>
        <v>#REF!</v>
      </c>
      <c r="H1368" s="3" t="e">
        <f t="shared" si="58"/>
        <v>#REF!</v>
      </c>
      <c r="I1368" s="11"/>
      <c r="J1368" s="4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5"/>
      <c r="V1368" s="5"/>
      <c r="W1368" s="5"/>
      <c r="X1368" s="5"/>
      <c r="Y1368" s="5"/>
      <c r="Z1368" s="5"/>
    </row>
    <row r="1369" spans="1:26" ht="12.75" customHeight="1">
      <c r="A1369" s="10">
        <v>152</v>
      </c>
      <c r="B1369" s="2">
        <v>360</v>
      </c>
      <c r="C1369" s="2" t="e">
        <f>#REF!</f>
        <v>#REF!</v>
      </c>
      <c r="D1369" s="2" t="e">
        <f>#REF!</f>
        <v>#REF!</v>
      </c>
      <c r="E1369" s="2">
        <v>0</v>
      </c>
      <c r="F1369" s="2">
        <v>0</v>
      </c>
      <c r="G1369" s="3" t="e">
        <f t="shared" si="57"/>
        <v>#REF!</v>
      </c>
      <c r="H1369" s="3" t="e">
        <f t="shared" si="58"/>
        <v>#REF!</v>
      </c>
      <c r="I1369" s="11"/>
      <c r="J1369" s="4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5"/>
      <c r="V1369" s="5"/>
      <c r="W1369" s="5"/>
      <c r="X1369" s="5"/>
      <c r="Y1369" s="5"/>
      <c r="Z1369" s="5"/>
    </row>
    <row r="1370" spans="1:26" ht="12.75" customHeight="1">
      <c r="A1370" s="10">
        <v>152</v>
      </c>
      <c r="B1370" s="2">
        <v>361</v>
      </c>
      <c r="C1370" s="2" t="e">
        <f>#REF!</f>
        <v>#REF!</v>
      </c>
      <c r="D1370" s="2" t="e">
        <f>#REF!</f>
        <v>#REF!</v>
      </c>
      <c r="E1370" s="2">
        <v>0</v>
      </c>
      <c r="F1370" s="2">
        <v>0</v>
      </c>
      <c r="G1370" s="3" t="e">
        <f t="shared" si="57"/>
        <v>#REF!</v>
      </c>
      <c r="H1370" s="3" t="e">
        <f t="shared" si="58"/>
        <v>#REF!</v>
      </c>
      <c r="I1370" s="11"/>
      <c r="J1370" s="4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5"/>
      <c r="V1370" s="5"/>
      <c r="W1370" s="5"/>
      <c r="X1370" s="5"/>
      <c r="Y1370" s="5"/>
      <c r="Z1370" s="5"/>
    </row>
    <row r="1371" spans="1:26" ht="12.75" customHeight="1">
      <c r="A1371" s="10">
        <v>152</v>
      </c>
      <c r="B1371" s="2">
        <v>362</v>
      </c>
      <c r="C1371" s="2" t="e">
        <f>#REF!</f>
        <v>#REF!</v>
      </c>
      <c r="D1371" s="2" t="e">
        <f>#REF!</f>
        <v>#REF!</v>
      </c>
      <c r="E1371" s="2">
        <v>0</v>
      </c>
      <c r="F1371" s="2">
        <v>0</v>
      </c>
      <c r="G1371" s="3" t="e">
        <f t="shared" ref="G1371:G1388" si="59">B1371/1000*C1371+B1371/500*D1371</f>
        <v>#REF!</v>
      </c>
      <c r="H1371" s="3" t="e">
        <f t="shared" ref="H1371:H1388" si="60">ABS(C1371-ROUND(C1371,0))+ABS(D1371-ROUND(D1371,0))</f>
        <v>#REF!</v>
      </c>
      <c r="I1371" s="11"/>
      <c r="J1371" s="4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5"/>
      <c r="V1371" s="5"/>
      <c r="W1371" s="5"/>
      <c r="X1371" s="5"/>
      <c r="Y1371" s="5"/>
      <c r="Z1371" s="5"/>
    </row>
    <row r="1372" spans="1:26" ht="12.75" customHeight="1">
      <c r="A1372" s="10">
        <v>152</v>
      </c>
      <c r="B1372" s="2">
        <v>363</v>
      </c>
      <c r="C1372" s="2" t="e">
        <f>#REF!</f>
        <v>#REF!</v>
      </c>
      <c r="D1372" s="2" t="e">
        <f>#REF!</f>
        <v>#REF!</v>
      </c>
      <c r="E1372" s="2">
        <v>0</v>
      </c>
      <c r="F1372" s="2">
        <v>0</v>
      </c>
      <c r="G1372" s="3" t="e">
        <f t="shared" si="59"/>
        <v>#REF!</v>
      </c>
      <c r="H1372" s="3" t="e">
        <f t="shared" si="60"/>
        <v>#REF!</v>
      </c>
      <c r="I1372" s="11"/>
      <c r="J1372" s="4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5"/>
      <c r="V1372" s="5"/>
      <c r="W1372" s="5"/>
      <c r="X1372" s="5"/>
      <c r="Y1372" s="5"/>
      <c r="Z1372" s="5"/>
    </row>
    <row r="1373" spans="1:26" ht="12.75" customHeight="1">
      <c r="A1373" s="10">
        <v>152</v>
      </c>
      <c r="B1373" s="2">
        <v>364</v>
      </c>
      <c r="C1373" s="2" t="e">
        <f>#REF!</f>
        <v>#REF!</v>
      </c>
      <c r="D1373" s="2" t="e">
        <f>#REF!</f>
        <v>#REF!</v>
      </c>
      <c r="E1373" s="2">
        <v>0</v>
      </c>
      <c r="F1373" s="2">
        <v>0</v>
      </c>
      <c r="G1373" s="3" t="e">
        <f t="shared" si="59"/>
        <v>#REF!</v>
      </c>
      <c r="H1373" s="3" t="e">
        <f t="shared" si="60"/>
        <v>#REF!</v>
      </c>
      <c r="I1373" s="11"/>
      <c r="J1373" s="4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5"/>
      <c r="V1373" s="5"/>
      <c r="W1373" s="5"/>
      <c r="X1373" s="5"/>
      <c r="Y1373" s="5"/>
      <c r="Z1373" s="5"/>
    </row>
    <row r="1374" spans="1:26" ht="12.75" customHeight="1">
      <c r="A1374" s="10">
        <v>152</v>
      </c>
      <c r="B1374" s="2">
        <v>365</v>
      </c>
      <c r="C1374" s="2" t="e">
        <f>#REF!</f>
        <v>#REF!</v>
      </c>
      <c r="D1374" s="2" t="e">
        <f>#REF!</f>
        <v>#REF!</v>
      </c>
      <c r="E1374" s="2">
        <v>0</v>
      </c>
      <c r="F1374" s="2">
        <v>0</v>
      </c>
      <c r="G1374" s="3" t="e">
        <f t="shared" si="59"/>
        <v>#REF!</v>
      </c>
      <c r="H1374" s="3" t="e">
        <f t="shared" si="60"/>
        <v>#REF!</v>
      </c>
      <c r="I1374" s="11"/>
      <c r="J1374" s="4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5"/>
      <c r="V1374" s="5"/>
      <c r="W1374" s="5"/>
      <c r="X1374" s="5"/>
      <c r="Y1374" s="5"/>
      <c r="Z1374" s="5"/>
    </row>
    <row r="1375" spans="1:26" ht="12.75" customHeight="1">
      <c r="A1375" s="10">
        <v>152</v>
      </c>
      <c r="B1375" s="2">
        <v>366</v>
      </c>
      <c r="C1375" s="2" t="e">
        <f>#REF!</f>
        <v>#REF!</v>
      </c>
      <c r="D1375" s="2" t="e">
        <f>#REF!</f>
        <v>#REF!</v>
      </c>
      <c r="E1375" s="2">
        <v>0</v>
      </c>
      <c r="F1375" s="2">
        <v>0</v>
      </c>
      <c r="G1375" s="3" t="e">
        <f t="shared" si="59"/>
        <v>#REF!</v>
      </c>
      <c r="H1375" s="3" t="e">
        <f t="shared" si="60"/>
        <v>#REF!</v>
      </c>
      <c r="I1375" s="11"/>
      <c r="J1375" s="4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5"/>
      <c r="V1375" s="5"/>
      <c r="W1375" s="5"/>
      <c r="X1375" s="5"/>
      <c r="Y1375" s="5"/>
      <c r="Z1375" s="5"/>
    </row>
    <row r="1376" spans="1:26" ht="12.75" customHeight="1">
      <c r="A1376" s="10">
        <v>152</v>
      </c>
      <c r="B1376" s="2">
        <v>367</v>
      </c>
      <c r="C1376" s="2" t="e">
        <f>#REF!</f>
        <v>#REF!</v>
      </c>
      <c r="D1376" s="2" t="e">
        <f>#REF!</f>
        <v>#REF!</v>
      </c>
      <c r="E1376" s="2">
        <v>0</v>
      </c>
      <c r="F1376" s="2">
        <v>0</v>
      </c>
      <c r="G1376" s="3" t="e">
        <f t="shared" si="59"/>
        <v>#REF!</v>
      </c>
      <c r="H1376" s="3" t="e">
        <f t="shared" si="60"/>
        <v>#REF!</v>
      </c>
      <c r="I1376" s="11"/>
      <c r="J1376" s="4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5"/>
      <c r="V1376" s="5"/>
      <c r="W1376" s="5"/>
      <c r="X1376" s="5"/>
      <c r="Y1376" s="5"/>
      <c r="Z1376" s="5"/>
    </row>
    <row r="1377" spans="1:26" ht="12.75" customHeight="1">
      <c r="A1377" s="10">
        <v>152</v>
      </c>
      <c r="B1377" s="2">
        <v>368</v>
      </c>
      <c r="C1377" s="2" t="e">
        <f>#REF!</f>
        <v>#REF!</v>
      </c>
      <c r="D1377" s="2" t="e">
        <f>#REF!</f>
        <v>#REF!</v>
      </c>
      <c r="E1377" s="2">
        <v>0</v>
      </c>
      <c r="F1377" s="2">
        <v>0</v>
      </c>
      <c r="G1377" s="3" t="e">
        <f t="shared" si="59"/>
        <v>#REF!</v>
      </c>
      <c r="H1377" s="3" t="e">
        <f t="shared" si="60"/>
        <v>#REF!</v>
      </c>
      <c r="I1377" s="11"/>
      <c r="J1377" s="4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5"/>
      <c r="V1377" s="5"/>
      <c r="W1377" s="5"/>
      <c r="X1377" s="5"/>
      <c r="Y1377" s="5"/>
      <c r="Z1377" s="5"/>
    </row>
    <row r="1378" spans="1:26" ht="12.75" customHeight="1">
      <c r="A1378" s="10">
        <v>152</v>
      </c>
      <c r="B1378" s="2">
        <v>369</v>
      </c>
      <c r="C1378" s="2" t="e">
        <f>#REF!</f>
        <v>#REF!</v>
      </c>
      <c r="D1378" s="2" t="e">
        <f>#REF!</f>
        <v>#REF!</v>
      </c>
      <c r="E1378" s="2">
        <v>0</v>
      </c>
      <c r="F1378" s="2">
        <v>0</v>
      </c>
      <c r="G1378" s="3" t="e">
        <f t="shared" si="59"/>
        <v>#REF!</v>
      </c>
      <c r="H1378" s="3" t="e">
        <f t="shared" si="60"/>
        <v>#REF!</v>
      </c>
      <c r="I1378" s="11"/>
      <c r="J1378" s="4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5"/>
      <c r="V1378" s="5"/>
      <c r="W1378" s="5"/>
      <c r="X1378" s="5"/>
      <c r="Y1378" s="5"/>
      <c r="Z1378" s="5"/>
    </row>
    <row r="1379" spans="1:26" ht="12.75" customHeight="1">
      <c r="A1379" s="10">
        <v>152</v>
      </c>
      <c r="B1379" s="2">
        <v>370</v>
      </c>
      <c r="C1379" s="2" t="e">
        <f>#REF!</f>
        <v>#REF!</v>
      </c>
      <c r="D1379" s="2" t="e">
        <f>#REF!</f>
        <v>#REF!</v>
      </c>
      <c r="E1379" s="2">
        <v>0</v>
      </c>
      <c r="F1379" s="2">
        <v>0</v>
      </c>
      <c r="G1379" s="3" t="e">
        <f t="shared" si="59"/>
        <v>#REF!</v>
      </c>
      <c r="H1379" s="3" t="e">
        <f t="shared" si="60"/>
        <v>#REF!</v>
      </c>
      <c r="I1379" s="11"/>
      <c r="J1379" s="4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5"/>
      <c r="V1379" s="5"/>
      <c r="W1379" s="5"/>
      <c r="X1379" s="5"/>
      <c r="Y1379" s="5"/>
      <c r="Z1379" s="5"/>
    </row>
    <row r="1380" spans="1:26" ht="12.75" customHeight="1">
      <c r="A1380" s="10">
        <v>152</v>
      </c>
      <c r="B1380" s="2">
        <v>371</v>
      </c>
      <c r="C1380" s="2" t="e">
        <f>#REF!</f>
        <v>#REF!</v>
      </c>
      <c r="D1380" s="2" t="e">
        <f>#REF!</f>
        <v>#REF!</v>
      </c>
      <c r="E1380" s="2">
        <v>0</v>
      </c>
      <c r="F1380" s="2">
        <v>0</v>
      </c>
      <c r="G1380" s="3" t="e">
        <f t="shared" si="59"/>
        <v>#REF!</v>
      </c>
      <c r="H1380" s="3" t="e">
        <f t="shared" si="60"/>
        <v>#REF!</v>
      </c>
      <c r="I1380" s="11"/>
      <c r="J1380" s="4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5"/>
      <c r="V1380" s="5"/>
      <c r="W1380" s="5"/>
      <c r="X1380" s="5"/>
      <c r="Y1380" s="5"/>
      <c r="Z1380" s="5"/>
    </row>
    <row r="1381" spans="1:26" ht="12.75" customHeight="1">
      <c r="A1381" s="10">
        <v>152</v>
      </c>
      <c r="B1381" s="2">
        <v>372</v>
      </c>
      <c r="C1381" s="2" t="e">
        <f>#REF!</f>
        <v>#REF!</v>
      </c>
      <c r="D1381" s="2" t="e">
        <f>#REF!</f>
        <v>#REF!</v>
      </c>
      <c r="E1381" s="2">
        <v>0</v>
      </c>
      <c r="F1381" s="2">
        <v>0</v>
      </c>
      <c r="G1381" s="3" t="e">
        <f t="shared" si="59"/>
        <v>#REF!</v>
      </c>
      <c r="H1381" s="3" t="e">
        <f t="shared" si="60"/>
        <v>#REF!</v>
      </c>
      <c r="I1381" s="11"/>
      <c r="J1381" s="4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5"/>
      <c r="V1381" s="5"/>
      <c r="W1381" s="5"/>
      <c r="X1381" s="5"/>
      <c r="Y1381" s="5"/>
      <c r="Z1381" s="5"/>
    </row>
    <row r="1382" spans="1:26" ht="12.75" customHeight="1">
      <c r="A1382" s="10">
        <v>152</v>
      </c>
      <c r="B1382" s="2">
        <v>373</v>
      </c>
      <c r="C1382" s="2" t="e">
        <f>#REF!</f>
        <v>#REF!</v>
      </c>
      <c r="D1382" s="2" t="e">
        <f>#REF!</f>
        <v>#REF!</v>
      </c>
      <c r="E1382" s="2">
        <v>0</v>
      </c>
      <c r="F1382" s="2">
        <v>0</v>
      </c>
      <c r="G1382" s="3" t="e">
        <f t="shared" si="59"/>
        <v>#REF!</v>
      </c>
      <c r="H1382" s="3" t="e">
        <f t="shared" si="60"/>
        <v>#REF!</v>
      </c>
      <c r="I1382" s="11"/>
      <c r="J1382" s="4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5"/>
      <c r="V1382" s="5"/>
      <c r="W1382" s="5"/>
      <c r="X1382" s="5"/>
      <c r="Y1382" s="5"/>
      <c r="Z1382" s="5"/>
    </row>
    <row r="1383" spans="1:26" ht="12.75" customHeight="1">
      <c r="A1383" s="10">
        <v>152</v>
      </c>
      <c r="B1383" s="2">
        <v>374</v>
      </c>
      <c r="C1383" s="2" t="e">
        <f>#REF!</f>
        <v>#REF!</v>
      </c>
      <c r="D1383" s="2" t="e">
        <f>#REF!</f>
        <v>#REF!</v>
      </c>
      <c r="E1383" s="2">
        <v>0</v>
      </c>
      <c r="F1383" s="2">
        <v>0</v>
      </c>
      <c r="G1383" s="3" t="e">
        <f t="shared" si="59"/>
        <v>#REF!</v>
      </c>
      <c r="H1383" s="3" t="e">
        <f t="shared" si="60"/>
        <v>#REF!</v>
      </c>
      <c r="I1383" s="11"/>
      <c r="J1383" s="4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5"/>
      <c r="V1383" s="5"/>
      <c r="W1383" s="5"/>
      <c r="X1383" s="5"/>
      <c r="Y1383" s="5"/>
      <c r="Z1383" s="5"/>
    </row>
    <row r="1384" spans="1:26" ht="12.75" customHeight="1">
      <c r="A1384" s="10">
        <v>152</v>
      </c>
      <c r="B1384" s="2">
        <v>375</v>
      </c>
      <c r="C1384" s="2" t="e">
        <f>#REF!</f>
        <v>#REF!</v>
      </c>
      <c r="D1384" s="2" t="e">
        <f>#REF!</f>
        <v>#REF!</v>
      </c>
      <c r="E1384" s="2">
        <v>0</v>
      </c>
      <c r="F1384" s="2">
        <v>0</v>
      </c>
      <c r="G1384" s="3" t="e">
        <f t="shared" si="59"/>
        <v>#REF!</v>
      </c>
      <c r="H1384" s="3" t="e">
        <f t="shared" si="60"/>
        <v>#REF!</v>
      </c>
      <c r="I1384" s="11"/>
      <c r="J1384" s="4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5"/>
      <c r="V1384" s="5"/>
      <c r="W1384" s="5"/>
      <c r="X1384" s="5"/>
      <c r="Y1384" s="5"/>
      <c r="Z1384" s="5"/>
    </row>
    <row r="1385" spans="1:26" ht="12.75" customHeight="1">
      <c r="A1385" s="10">
        <v>152</v>
      </c>
      <c r="B1385" s="2">
        <v>376</v>
      </c>
      <c r="C1385" s="2" t="e">
        <f>#REF!</f>
        <v>#REF!</v>
      </c>
      <c r="D1385" s="2" t="e">
        <f>#REF!</f>
        <v>#REF!</v>
      </c>
      <c r="E1385" s="2">
        <v>0</v>
      </c>
      <c r="F1385" s="2">
        <v>0</v>
      </c>
      <c r="G1385" s="3" t="e">
        <f t="shared" si="59"/>
        <v>#REF!</v>
      </c>
      <c r="H1385" s="3" t="e">
        <f t="shared" si="60"/>
        <v>#REF!</v>
      </c>
      <c r="I1385" s="11"/>
      <c r="J1385" s="4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5"/>
      <c r="V1385" s="5"/>
      <c r="W1385" s="5"/>
      <c r="X1385" s="5"/>
      <c r="Y1385" s="5"/>
      <c r="Z1385" s="5"/>
    </row>
    <row r="1386" spans="1:26" ht="12.75" customHeight="1">
      <c r="A1386" s="10">
        <v>152</v>
      </c>
      <c r="B1386" s="2">
        <v>377</v>
      </c>
      <c r="C1386" s="2" t="e">
        <f>#REF!</f>
        <v>#REF!</v>
      </c>
      <c r="D1386" s="2" t="e">
        <f>#REF!</f>
        <v>#REF!</v>
      </c>
      <c r="E1386" s="2">
        <v>0</v>
      </c>
      <c r="F1386" s="2">
        <v>0</v>
      </c>
      <c r="G1386" s="3" t="e">
        <f t="shared" si="59"/>
        <v>#REF!</v>
      </c>
      <c r="H1386" s="3" t="e">
        <f t="shared" si="60"/>
        <v>#REF!</v>
      </c>
      <c r="I1386" s="11"/>
      <c r="J1386" s="4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5"/>
      <c r="V1386" s="5"/>
      <c r="W1386" s="5"/>
      <c r="X1386" s="5"/>
      <c r="Y1386" s="5"/>
      <c r="Z1386" s="5"/>
    </row>
    <row r="1387" spans="1:26" ht="12.75" customHeight="1">
      <c r="A1387" s="10">
        <v>152</v>
      </c>
      <c r="B1387" s="2">
        <v>378</v>
      </c>
      <c r="C1387" s="2" t="e">
        <f>#REF!</f>
        <v>#REF!</v>
      </c>
      <c r="D1387" s="2" t="e">
        <f>#REF!</f>
        <v>#REF!</v>
      </c>
      <c r="E1387" s="2">
        <v>0</v>
      </c>
      <c r="F1387" s="2">
        <v>0</v>
      </c>
      <c r="G1387" s="3" t="e">
        <f t="shared" si="59"/>
        <v>#REF!</v>
      </c>
      <c r="H1387" s="3" t="e">
        <f t="shared" si="60"/>
        <v>#REF!</v>
      </c>
      <c r="I1387" s="11"/>
      <c r="J1387" s="4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5"/>
      <c r="V1387" s="5"/>
      <c r="W1387" s="5"/>
      <c r="X1387" s="5"/>
      <c r="Y1387" s="5"/>
      <c r="Z1387" s="5"/>
    </row>
    <row r="1388" spans="1:26" ht="12.75" customHeight="1">
      <c r="A1388" s="10">
        <v>152</v>
      </c>
      <c r="B1388" s="2">
        <v>379</v>
      </c>
      <c r="C1388" s="2" t="e">
        <f>#REF!</f>
        <v>#REF!</v>
      </c>
      <c r="D1388" s="2" t="e">
        <f>#REF!</f>
        <v>#REF!</v>
      </c>
      <c r="E1388" s="2">
        <v>0</v>
      </c>
      <c r="F1388" s="2">
        <v>0</v>
      </c>
      <c r="G1388" s="3" t="e">
        <f t="shared" si="59"/>
        <v>#REF!</v>
      </c>
      <c r="H1388" s="3" t="e">
        <f t="shared" si="60"/>
        <v>#REF!</v>
      </c>
      <c r="I1388" s="11"/>
      <c r="J1388" s="4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5"/>
      <c r="V1388" s="5"/>
      <c r="W1388" s="5"/>
      <c r="X1388" s="5"/>
      <c r="Y1388" s="5"/>
      <c r="Z1388" s="5"/>
    </row>
    <row r="1389" spans="1:26" ht="12.75" customHeight="1">
      <c r="A1389" s="10">
        <v>152</v>
      </c>
      <c r="B1389" s="2">
        <v>380</v>
      </c>
      <c r="C1389" s="2" t="e">
        <f>#REF!</f>
        <v>#REF!</v>
      </c>
      <c r="D1389" s="2" t="e">
        <f>#REF!</f>
        <v>#REF!</v>
      </c>
      <c r="E1389" s="2">
        <v>0</v>
      </c>
      <c r="F1389" s="2">
        <v>0</v>
      </c>
      <c r="G1389" s="3" t="e">
        <f t="shared" ref="G1389:G1398" si="61">B1389/1000*C1389+B1389/500*D1389</f>
        <v>#REF!</v>
      </c>
      <c r="H1389" s="3" t="e">
        <f t="shared" ref="H1389:H1398" si="62">ABS(C1389-ROUND(C1389,0))+ABS(D1389-ROUND(D1389,0))</f>
        <v>#REF!</v>
      </c>
      <c r="I1389" s="11"/>
      <c r="J1389" s="4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5"/>
      <c r="V1389" s="5"/>
      <c r="W1389" s="5"/>
      <c r="X1389" s="5"/>
      <c r="Y1389" s="5"/>
      <c r="Z1389" s="5"/>
    </row>
    <row r="1390" spans="1:26" ht="12.75" customHeight="1">
      <c r="A1390" s="10">
        <v>152</v>
      </c>
      <c r="B1390" s="2">
        <v>381</v>
      </c>
      <c r="C1390" s="2" t="e">
        <f>#REF!</f>
        <v>#REF!</v>
      </c>
      <c r="D1390" s="2" t="e">
        <f>#REF!</f>
        <v>#REF!</v>
      </c>
      <c r="E1390" s="2">
        <v>0</v>
      </c>
      <c r="F1390" s="2">
        <v>0</v>
      </c>
      <c r="G1390" s="3" t="e">
        <f t="shared" si="61"/>
        <v>#REF!</v>
      </c>
      <c r="H1390" s="3" t="e">
        <f t="shared" si="62"/>
        <v>#REF!</v>
      </c>
      <c r="I1390" s="11"/>
      <c r="J1390" s="4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5"/>
      <c r="V1390" s="5"/>
      <c r="W1390" s="5"/>
      <c r="X1390" s="5"/>
      <c r="Y1390" s="5"/>
      <c r="Z1390" s="5"/>
    </row>
    <row r="1391" spans="1:26" ht="12.75" customHeight="1">
      <c r="A1391" s="10">
        <v>152</v>
      </c>
      <c r="B1391" s="2">
        <v>382</v>
      </c>
      <c r="C1391" s="2" t="e">
        <f>#REF!</f>
        <v>#REF!</v>
      </c>
      <c r="D1391" s="2" t="e">
        <f>#REF!</f>
        <v>#REF!</v>
      </c>
      <c r="E1391" s="2">
        <v>0</v>
      </c>
      <c r="F1391" s="2">
        <v>0</v>
      </c>
      <c r="G1391" s="3" t="e">
        <f t="shared" si="61"/>
        <v>#REF!</v>
      </c>
      <c r="H1391" s="3" t="e">
        <f t="shared" si="62"/>
        <v>#REF!</v>
      </c>
      <c r="I1391" s="11"/>
      <c r="J1391" s="4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5"/>
      <c r="V1391" s="5"/>
      <c r="W1391" s="5"/>
      <c r="X1391" s="5"/>
      <c r="Y1391" s="5"/>
      <c r="Z1391" s="5"/>
    </row>
    <row r="1392" spans="1:26" ht="12.75" customHeight="1">
      <c r="A1392" s="10">
        <v>152</v>
      </c>
      <c r="B1392" s="2">
        <v>383</v>
      </c>
      <c r="C1392" s="2" t="e">
        <f>#REF!</f>
        <v>#REF!</v>
      </c>
      <c r="D1392" s="2" t="e">
        <f>#REF!</f>
        <v>#REF!</v>
      </c>
      <c r="E1392" s="2">
        <v>0</v>
      </c>
      <c r="F1392" s="2">
        <v>0</v>
      </c>
      <c r="G1392" s="3" t="e">
        <f t="shared" si="61"/>
        <v>#REF!</v>
      </c>
      <c r="H1392" s="3" t="e">
        <f t="shared" si="62"/>
        <v>#REF!</v>
      </c>
      <c r="I1392" s="11"/>
      <c r="J1392" s="4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5"/>
      <c r="V1392" s="5"/>
      <c r="W1392" s="5"/>
      <c r="X1392" s="5"/>
      <c r="Y1392" s="5"/>
      <c r="Z1392" s="5"/>
    </row>
    <row r="1393" spans="1:26" ht="12.75" customHeight="1">
      <c r="A1393" s="10">
        <v>152</v>
      </c>
      <c r="B1393" s="2">
        <v>384</v>
      </c>
      <c r="C1393" s="2" t="e">
        <f>#REF!</f>
        <v>#REF!</v>
      </c>
      <c r="D1393" s="2" t="e">
        <f>#REF!</f>
        <v>#REF!</v>
      </c>
      <c r="E1393" s="2">
        <v>0</v>
      </c>
      <c r="F1393" s="2">
        <v>0</v>
      </c>
      <c r="G1393" s="3" t="e">
        <f t="shared" si="61"/>
        <v>#REF!</v>
      </c>
      <c r="H1393" s="3" t="e">
        <f t="shared" si="62"/>
        <v>#REF!</v>
      </c>
      <c r="I1393" s="11"/>
      <c r="J1393" s="4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5"/>
      <c r="V1393" s="5"/>
      <c r="W1393" s="5"/>
      <c r="X1393" s="5"/>
      <c r="Y1393" s="5"/>
      <c r="Z1393" s="5"/>
    </row>
    <row r="1394" spans="1:26" ht="12.75" customHeight="1">
      <c r="A1394" s="10">
        <v>152</v>
      </c>
      <c r="B1394" s="2">
        <v>385</v>
      </c>
      <c r="C1394" s="2" t="e">
        <f>#REF!</f>
        <v>#REF!</v>
      </c>
      <c r="D1394" s="2" t="e">
        <f>#REF!</f>
        <v>#REF!</v>
      </c>
      <c r="E1394" s="2">
        <v>0</v>
      </c>
      <c r="F1394" s="2">
        <v>0</v>
      </c>
      <c r="G1394" s="3" t="e">
        <f t="shared" si="61"/>
        <v>#REF!</v>
      </c>
      <c r="H1394" s="3" t="e">
        <f t="shared" si="62"/>
        <v>#REF!</v>
      </c>
      <c r="I1394" s="11"/>
      <c r="J1394" s="4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5"/>
      <c r="V1394" s="5"/>
      <c r="W1394" s="5"/>
      <c r="X1394" s="5"/>
      <c r="Y1394" s="5"/>
      <c r="Z1394" s="5"/>
    </row>
    <row r="1395" spans="1:26" ht="12.75" customHeight="1">
      <c r="A1395" s="10">
        <v>152</v>
      </c>
      <c r="B1395" s="2">
        <v>386</v>
      </c>
      <c r="C1395" s="2" t="e">
        <f>#REF!</f>
        <v>#REF!</v>
      </c>
      <c r="D1395" s="2" t="e">
        <f>#REF!</f>
        <v>#REF!</v>
      </c>
      <c r="E1395" s="2">
        <v>0</v>
      </c>
      <c r="F1395" s="2">
        <v>0</v>
      </c>
      <c r="G1395" s="3" t="e">
        <f t="shared" si="61"/>
        <v>#REF!</v>
      </c>
      <c r="H1395" s="3" t="e">
        <f t="shared" si="62"/>
        <v>#REF!</v>
      </c>
      <c r="I1395" s="11"/>
      <c r="J1395" s="4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5"/>
      <c r="V1395" s="5"/>
      <c r="W1395" s="5"/>
      <c r="X1395" s="5"/>
      <c r="Y1395" s="5"/>
      <c r="Z1395" s="5"/>
    </row>
    <row r="1396" spans="1:26" ht="12.75" customHeight="1">
      <c r="A1396" s="10">
        <v>152</v>
      </c>
      <c r="B1396" s="2">
        <v>387</v>
      </c>
      <c r="C1396" s="2" t="e">
        <f>#REF!</f>
        <v>#REF!</v>
      </c>
      <c r="D1396" s="2" t="e">
        <f>#REF!</f>
        <v>#REF!</v>
      </c>
      <c r="E1396" s="2">
        <v>0</v>
      </c>
      <c r="F1396" s="2">
        <v>0</v>
      </c>
      <c r="G1396" s="3" t="e">
        <f t="shared" si="61"/>
        <v>#REF!</v>
      </c>
      <c r="H1396" s="3" t="e">
        <f t="shared" si="62"/>
        <v>#REF!</v>
      </c>
      <c r="I1396" s="11"/>
      <c r="J1396" s="4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5"/>
      <c r="V1396" s="5"/>
      <c r="W1396" s="5"/>
      <c r="X1396" s="5"/>
      <c r="Y1396" s="5"/>
      <c r="Z1396" s="5"/>
    </row>
    <row r="1397" spans="1:26" ht="12.75" customHeight="1">
      <c r="A1397" s="10">
        <v>152</v>
      </c>
      <c r="B1397" s="2">
        <v>388</v>
      </c>
      <c r="C1397" s="2" t="e">
        <f>#REF!</f>
        <v>#REF!</v>
      </c>
      <c r="D1397" s="2" t="e">
        <f>#REF!</f>
        <v>#REF!</v>
      </c>
      <c r="E1397" s="2">
        <v>0</v>
      </c>
      <c r="F1397" s="2">
        <v>0</v>
      </c>
      <c r="G1397" s="3" t="e">
        <f t="shared" si="61"/>
        <v>#REF!</v>
      </c>
      <c r="H1397" s="3" t="e">
        <f t="shared" si="62"/>
        <v>#REF!</v>
      </c>
      <c r="I1397" s="11"/>
      <c r="J1397" s="4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5"/>
      <c r="V1397" s="5"/>
      <c r="W1397" s="5"/>
      <c r="X1397" s="5"/>
      <c r="Y1397" s="5"/>
      <c r="Z1397" s="5"/>
    </row>
    <row r="1398" spans="1:26" ht="12.75" customHeight="1">
      <c r="A1398" s="10">
        <v>152</v>
      </c>
      <c r="B1398" s="2">
        <v>389</v>
      </c>
      <c r="C1398" s="2" t="e">
        <f>#REF!</f>
        <v>#REF!</v>
      </c>
      <c r="D1398" s="2" t="e">
        <f>#REF!</f>
        <v>#REF!</v>
      </c>
      <c r="E1398" s="2">
        <v>0</v>
      </c>
      <c r="F1398" s="2">
        <v>0</v>
      </c>
      <c r="G1398" s="3" t="e">
        <f t="shared" si="61"/>
        <v>#REF!</v>
      </c>
      <c r="H1398" s="3" t="e">
        <f t="shared" si="62"/>
        <v>#REF!</v>
      </c>
      <c r="I1398" s="11"/>
      <c r="J1398" s="4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5"/>
      <c r="V1398" s="5"/>
      <c r="W1398" s="5"/>
      <c r="X1398" s="5"/>
      <c r="Y1398" s="5"/>
      <c r="Z1398" s="5"/>
    </row>
    <row r="1399" spans="1:26" ht="12.75" customHeight="1">
      <c r="A1399" s="13">
        <v>152</v>
      </c>
      <c r="B1399" s="23">
        <v>390</v>
      </c>
      <c r="C1399" s="14" t="e">
        <f>#REF!</f>
        <v>#REF!</v>
      </c>
      <c r="D1399" s="14" t="e">
        <f>#REF!</f>
        <v>#REF!</v>
      </c>
      <c r="E1399" s="14">
        <v>0</v>
      </c>
      <c r="F1399" s="14">
        <v>0</v>
      </c>
      <c r="G1399" s="15" t="e">
        <f t="shared" si="52"/>
        <v>#REF!</v>
      </c>
      <c r="H1399" s="15" t="e">
        <f t="shared" si="41"/>
        <v>#REF!</v>
      </c>
      <c r="I1399" s="16"/>
      <c r="J1399" s="4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5"/>
      <c r="V1399" s="5"/>
      <c r="W1399" s="5"/>
      <c r="X1399" s="5"/>
      <c r="Y1399" s="5"/>
      <c r="Z1399" s="5"/>
    </row>
    <row r="1400" spans="1:26" ht="12.75" customHeight="1">
      <c r="A1400" s="6">
        <v>154</v>
      </c>
      <c r="B1400" s="7">
        <v>1</v>
      </c>
      <c r="C1400" s="7" t="e">
        <f>#REF!</f>
        <v>#REF!</v>
      </c>
      <c r="D1400" s="7" t="e">
        <f>#REF!</f>
        <v>#REF!</v>
      </c>
      <c r="E1400" s="7">
        <v>0</v>
      </c>
      <c r="F1400" s="7">
        <v>0</v>
      </c>
      <c r="G1400" s="8" t="e">
        <f t="shared" si="52"/>
        <v>#REF!</v>
      </c>
      <c r="H1400" s="8" t="e">
        <f t="shared" si="41"/>
        <v>#REF!</v>
      </c>
      <c r="I1400" s="9"/>
      <c r="J1400" s="4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5"/>
      <c r="V1400" s="5"/>
      <c r="W1400" s="5"/>
      <c r="X1400" s="5"/>
      <c r="Y1400" s="5"/>
      <c r="Z1400" s="5"/>
    </row>
    <row r="1401" spans="1:26" ht="12.75" customHeight="1">
      <c r="A1401" s="10">
        <v>154</v>
      </c>
      <c r="B1401" s="2">
        <v>2</v>
      </c>
      <c r="C1401" s="2" t="e">
        <f>#REF!</f>
        <v>#REF!</v>
      </c>
      <c r="D1401" s="2" t="e">
        <f>#REF!</f>
        <v>#REF!</v>
      </c>
      <c r="E1401" s="2">
        <v>0</v>
      </c>
      <c r="F1401" s="2">
        <v>0</v>
      </c>
      <c r="G1401" s="3" t="e">
        <f t="shared" si="52"/>
        <v>#REF!</v>
      </c>
      <c r="H1401" s="3" t="e">
        <f t="shared" si="41"/>
        <v>#REF!</v>
      </c>
      <c r="I1401" s="11"/>
      <c r="J1401" s="4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5"/>
      <c r="V1401" s="5"/>
      <c r="W1401" s="5"/>
      <c r="X1401" s="5"/>
      <c r="Y1401" s="5"/>
      <c r="Z1401" s="5"/>
    </row>
    <row r="1402" spans="1:26" ht="12.75" customHeight="1">
      <c r="A1402" s="10">
        <v>154</v>
      </c>
      <c r="B1402" s="2">
        <v>3</v>
      </c>
      <c r="C1402" s="2" t="e">
        <f>#REF!</f>
        <v>#REF!</v>
      </c>
      <c r="D1402" s="2" t="e">
        <f>#REF!</f>
        <v>#REF!</v>
      </c>
      <c r="E1402" s="2">
        <v>0</v>
      </c>
      <c r="F1402" s="2">
        <v>0</v>
      </c>
      <c r="G1402" s="3" t="e">
        <f t="shared" si="52"/>
        <v>#REF!</v>
      </c>
      <c r="H1402" s="3" t="e">
        <f t="shared" si="41"/>
        <v>#REF!</v>
      </c>
      <c r="I1402" s="11"/>
      <c r="J1402" s="4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5"/>
      <c r="V1402" s="5"/>
      <c r="W1402" s="5"/>
      <c r="X1402" s="5"/>
      <c r="Y1402" s="5"/>
      <c r="Z1402" s="5"/>
    </row>
    <row r="1403" spans="1:26" ht="12.75" customHeight="1">
      <c r="A1403" s="10">
        <v>154</v>
      </c>
      <c r="B1403" s="2">
        <v>4</v>
      </c>
      <c r="C1403" s="2" t="e">
        <f>#REF!</f>
        <v>#REF!</v>
      </c>
      <c r="D1403" s="2" t="e">
        <f>#REF!</f>
        <v>#REF!</v>
      </c>
      <c r="E1403" s="2">
        <v>0</v>
      </c>
      <c r="F1403" s="2">
        <v>0</v>
      </c>
      <c r="G1403" s="3" t="e">
        <f t="shared" si="52"/>
        <v>#REF!</v>
      </c>
      <c r="H1403" s="3" t="e">
        <f t="shared" si="41"/>
        <v>#REF!</v>
      </c>
      <c r="I1403" s="11"/>
      <c r="J1403" s="4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5"/>
      <c r="V1403" s="5"/>
      <c r="W1403" s="5"/>
      <c r="X1403" s="5"/>
      <c r="Y1403" s="5"/>
      <c r="Z1403" s="5"/>
    </row>
    <row r="1404" spans="1:26" ht="12.75" customHeight="1">
      <c r="A1404" s="10">
        <v>154</v>
      </c>
      <c r="B1404" s="2">
        <v>5</v>
      </c>
      <c r="C1404" s="2" t="e">
        <f>#REF!</f>
        <v>#REF!</v>
      </c>
      <c r="D1404" s="2" t="e">
        <f>#REF!</f>
        <v>#REF!</v>
      </c>
      <c r="E1404" s="2">
        <v>0</v>
      </c>
      <c r="F1404" s="2">
        <v>0</v>
      </c>
      <c r="G1404" s="3" t="e">
        <f t="shared" si="52"/>
        <v>#REF!</v>
      </c>
      <c r="H1404" s="3" t="e">
        <f t="shared" si="41"/>
        <v>#REF!</v>
      </c>
      <c r="I1404" s="11"/>
      <c r="J1404" s="4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5"/>
      <c r="V1404" s="5"/>
      <c r="W1404" s="5"/>
      <c r="X1404" s="5"/>
      <c r="Y1404" s="5"/>
      <c r="Z1404" s="5"/>
    </row>
    <row r="1405" spans="1:26" ht="12.75" customHeight="1">
      <c r="A1405" s="10">
        <v>154</v>
      </c>
      <c r="B1405" s="2">
        <v>6</v>
      </c>
      <c r="C1405" s="2" t="e">
        <f>#REF!</f>
        <v>#REF!</v>
      </c>
      <c r="D1405" s="2" t="e">
        <f>#REF!</f>
        <v>#REF!</v>
      </c>
      <c r="E1405" s="2">
        <v>0</v>
      </c>
      <c r="F1405" s="2">
        <v>0</v>
      </c>
      <c r="G1405" s="3" t="e">
        <f t="shared" si="52"/>
        <v>#REF!</v>
      </c>
      <c r="H1405" s="3" t="e">
        <f t="shared" si="41"/>
        <v>#REF!</v>
      </c>
      <c r="I1405" s="11"/>
      <c r="J1405" s="4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5"/>
      <c r="V1405" s="5"/>
      <c r="W1405" s="5"/>
      <c r="X1405" s="5"/>
      <c r="Y1405" s="5"/>
      <c r="Z1405" s="5"/>
    </row>
    <row r="1406" spans="1:26" ht="12.75" customHeight="1">
      <c r="A1406" s="10">
        <v>154</v>
      </c>
      <c r="B1406" s="2">
        <v>7</v>
      </c>
      <c r="C1406" s="2" t="e">
        <f>#REF!</f>
        <v>#REF!</v>
      </c>
      <c r="D1406" s="2" t="e">
        <f>#REF!</f>
        <v>#REF!</v>
      </c>
      <c r="E1406" s="2">
        <v>0</v>
      </c>
      <c r="F1406" s="2">
        <v>0</v>
      </c>
      <c r="G1406" s="3" t="e">
        <f t="shared" si="52"/>
        <v>#REF!</v>
      </c>
      <c r="H1406" s="3" t="e">
        <f t="shared" si="41"/>
        <v>#REF!</v>
      </c>
      <c r="I1406" s="11"/>
      <c r="J1406" s="4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5"/>
      <c r="V1406" s="5"/>
      <c r="W1406" s="5"/>
      <c r="X1406" s="5"/>
      <c r="Y1406" s="5"/>
      <c r="Z1406" s="5"/>
    </row>
    <row r="1407" spans="1:26" ht="12.75" customHeight="1">
      <c r="A1407" s="10">
        <v>154</v>
      </c>
      <c r="B1407" s="2">
        <v>8</v>
      </c>
      <c r="C1407" s="2" t="e">
        <f>#REF!</f>
        <v>#REF!</v>
      </c>
      <c r="D1407" s="2" t="e">
        <f>#REF!</f>
        <v>#REF!</v>
      </c>
      <c r="E1407" s="2">
        <v>0</v>
      </c>
      <c r="F1407" s="2">
        <v>0</v>
      </c>
      <c r="G1407" s="3" t="e">
        <f t="shared" si="52"/>
        <v>#REF!</v>
      </c>
      <c r="H1407" s="3" t="e">
        <f t="shared" si="41"/>
        <v>#REF!</v>
      </c>
      <c r="I1407" s="11"/>
      <c r="J1407" s="4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5"/>
      <c r="V1407" s="5"/>
      <c r="W1407" s="5"/>
      <c r="X1407" s="5"/>
      <c r="Y1407" s="5"/>
      <c r="Z1407" s="5"/>
    </row>
    <row r="1408" spans="1:26" ht="12.75" customHeight="1">
      <c r="A1408" s="10">
        <v>154</v>
      </c>
      <c r="B1408" s="2">
        <v>9</v>
      </c>
      <c r="C1408" s="2" t="e">
        <f>#REF!</f>
        <v>#REF!</v>
      </c>
      <c r="D1408" s="2" t="e">
        <f>#REF!</f>
        <v>#REF!</v>
      </c>
      <c r="E1408" s="2">
        <v>0</v>
      </c>
      <c r="F1408" s="2">
        <v>0</v>
      </c>
      <c r="G1408" s="3" t="e">
        <f t="shared" si="52"/>
        <v>#REF!</v>
      </c>
      <c r="H1408" s="3" t="e">
        <f t="shared" si="41"/>
        <v>#REF!</v>
      </c>
      <c r="I1408" s="11"/>
      <c r="J1408" s="4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5"/>
      <c r="V1408" s="5"/>
      <c r="W1408" s="5"/>
      <c r="X1408" s="5"/>
      <c r="Y1408" s="5"/>
      <c r="Z1408" s="5"/>
    </row>
    <row r="1409" spans="1:26" ht="12.75" customHeight="1">
      <c r="A1409" s="10">
        <v>154</v>
      </c>
      <c r="B1409" s="2">
        <v>10</v>
      </c>
      <c r="C1409" s="2" t="e">
        <f>#REF!</f>
        <v>#REF!</v>
      </c>
      <c r="D1409" s="2" t="e">
        <f>#REF!</f>
        <v>#REF!</v>
      </c>
      <c r="E1409" s="2">
        <v>0</v>
      </c>
      <c r="F1409" s="2">
        <v>0</v>
      </c>
      <c r="G1409" s="3" t="e">
        <f t="shared" si="52"/>
        <v>#REF!</v>
      </c>
      <c r="H1409" s="3" t="e">
        <f t="shared" si="41"/>
        <v>#REF!</v>
      </c>
      <c r="I1409" s="11"/>
      <c r="J1409" s="4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5"/>
      <c r="V1409" s="5"/>
      <c r="W1409" s="5"/>
      <c r="X1409" s="5"/>
      <c r="Y1409" s="5"/>
      <c r="Z1409" s="5"/>
    </row>
    <row r="1410" spans="1:26" ht="12.75" customHeight="1">
      <c r="A1410" s="10">
        <v>154</v>
      </c>
      <c r="B1410" s="2">
        <v>11</v>
      </c>
      <c r="C1410" s="2" t="e">
        <f>#REF!</f>
        <v>#REF!</v>
      </c>
      <c r="D1410" s="2" t="e">
        <f>#REF!</f>
        <v>#REF!</v>
      </c>
      <c r="E1410" s="2">
        <v>0</v>
      </c>
      <c r="F1410" s="2">
        <v>0</v>
      </c>
      <c r="G1410" s="3" t="e">
        <f t="shared" si="52"/>
        <v>#REF!</v>
      </c>
      <c r="H1410" s="3" t="e">
        <f t="shared" si="41"/>
        <v>#REF!</v>
      </c>
      <c r="I1410" s="11"/>
      <c r="J1410" s="4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5"/>
      <c r="V1410" s="5"/>
      <c r="W1410" s="5"/>
      <c r="X1410" s="5"/>
      <c r="Y1410" s="5"/>
      <c r="Z1410" s="5"/>
    </row>
    <row r="1411" spans="1:26" ht="12.75" customHeight="1">
      <c r="A1411" s="10">
        <v>154</v>
      </c>
      <c r="B1411" s="2">
        <v>12</v>
      </c>
      <c r="C1411" s="2" t="e">
        <f>#REF!</f>
        <v>#REF!</v>
      </c>
      <c r="D1411" s="2" t="e">
        <f>#REF!</f>
        <v>#REF!</v>
      </c>
      <c r="E1411" s="2">
        <v>0</v>
      </c>
      <c r="F1411" s="2">
        <v>0</v>
      </c>
      <c r="G1411" s="3" t="e">
        <f t="shared" si="52"/>
        <v>#REF!</v>
      </c>
      <c r="H1411" s="3" t="e">
        <f t="shared" si="41"/>
        <v>#REF!</v>
      </c>
      <c r="I1411" s="11"/>
      <c r="J1411" s="4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5"/>
      <c r="V1411" s="5"/>
      <c r="W1411" s="5"/>
      <c r="X1411" s="5"/>
      <c r="Y1411" s="5"/>
      <c r="Z1411" s="5"/>
    </row>
    <row r="1412" spans="1:26" ht="12.75" customHeight="1">
      <c r="A1412" s="10">
        <v>154</v>
      </c>
      <c r="B1412" s="2">
        <v>13</v>
      </c>
      <c r="C1412" s="2" t="e">
        <f>#REF!</f>
        <v>#REF!</v>
      </c>
      <c r="D1412" s="2" t="e">
        <f>#REF!</f>
        <v>#REF!</v>
      </c>
      <c r="E1412" s="2">
        <v>0</v>
      </c>
      <c r="F1412" s="2">
        <v>0</v>
      </c>
      <c r="G1412" s="3" t="e">
        <f t="shared" si="52"/>
        <v>#REF!</v>
      </c>
      <c r="H1412" s="3" t="e">
        <f t="shared" si="41"/>
        <v>#REF!</v>
      </c>
      <c r="I1412" s="11"/>
      <c r="J1412" s="4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5"/>
      <c r="V1412" s="5"/>
      <c r="W1412" s="5"/>
      <c r="X1412" s="5"/>
      <c r="Y1412" s="5"/>
      <c r="Z1412" s="5"/>
    </row>
    <row r="1413" spans="1:26" ht="12.75" customHeight="1">
      <c r="A1413" s="10">
        <v>154</v>
      </c>
      <c r="B1413" s="2">
        <v>14</v>
      </c>
      <c r="C1413" s="2" t="e">
        <f>#REF!</f>
        <v>#REF!</v>
      </c>
      <c r="D1413" s="2" t="e">
        <f>#REF!</f>
        <v>#REF!</v>
      </c>
      <c r="E1413" s="2">
        <v>0</v>
      </c>
      <c r="F1413" s="2">
        <v>0</v>
      </c>
      <c r="G1413" s="3" t="e">
        <f t="shared" si="52"/>
        <v>#REF!</v>
      </c>
      <c r="H1413" s="3" t="e">
        <f t="shared" si="41"/>
        <v>#REF!</v>
      </c>
      <c r="I1413" s="11"/>
      <c r="J1413" s="4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5"/>
      <c r="V1413" s="5"/>
      <c r="W1413" s="5"/>
      <c r="X1413" s="5"/>
      <c r="Y1413" s="5"/>
      <c r="Z1413" s="5"/>
    </row>
    <row r="1414" spans="1:26" ht="12.75" customHeight="1">
      <c r="A1414" s="10">
        <v>154</v>
      </c>
      <c r="B1414" s="2">
        <v>15</v>
      </c>
      <c r="C1414" s="2" t="e">
        <f>#REF!</f>
        <v>#REF!</v>
      </c>
      <c r="D1414" s="2" t="e">
        <f>#REF!</f>
        <v>#REF!</v>
      </c>
      <c r="E1414" s="2">
        <v>0</v>
      </c>
      <c r="F1414" s="2">
        <v>0</v>
      </c>
      <c r="G1414" s="3" t="e">
        <f t="shared" si="52"/>
        <v>#REF!</v>
      </c>
      <c r="H1414" s="3" t="e">
        <f t="shared" si="41"/>
        <v>#REF!</v>
      </c>
      <c r="I1414" s="11"/>
      <c r="J1414" s="4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5"/>
      <c r="V1414" s="5"/>
      <c r="W1414" s="5"/>
      <c r="X1414" s="5"/>
      <c r="Y1414" s="5"/>
      <c r="Z1414" s="5"/>
    </row>
    <row r="1415" spans="1:26" ht="12.75" customHeight="1">
      <c r="A1415" s="10">
        <v>154</v>
      </c>
      <c r="B1415" s="2">
        <v>16</v>
      </c>
      <c r="C1415" s="2" t="e">
        <f>#REF!</f>
        <v>#REF!</v>
      </c>
      <c r="D1415" s="2" t="e">
        <f>#REF!</f>
        <v>#REF!</v>
      </c>
      <c r="E1415" s="2">
        <v>0</v>
      </c>
      <c r="F1415" s="2">
        <v>0</v>
      </c>
      <c r="G1415" s="3" t="e">
        <f t="shared" si="52"/>
        <v>#REF!</v>
      </c>
      <c r="H1415" s="3" t="e">
        <f t="shared" si="41"/>
        <v>#REF!</v>
      </c>
      <c r="I1415" s="11"/>
      <c r="J1415" s="4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5"/>
      <c r="V1415" s="5"/>
      <c r="W1415" s="5"/>
      <c r="X1415" s="5"/>
      <c r="Y1415" s="5"/>
      <c r="Z1415" s="5"/>
    </row>
    <row r="1416" spans="1:26" ht="12.75" customHeight="1">
      <c r="A1416" s="10">
        <v>154</v>
      </c>
      <c r="B1416" s="2">
        <v>17</v>
      </c>
      <c r="C1416" s="2" t="e">
        <f>#REF!</f>
        <v>#REF!</v>
      </c>
      <c r="D1416" s="2" t="e">
        <f>#REF!</f>
        <v>#REF!</v>
      </c>
      <c r="E1416" s="2">
        <v>0</v>
      </c>
      <c r="F1416" s="2">
        <v>0</v>
      </c>
      <c r="G1416" s="3" t="e">
        <f t="shared" si="52"/>
        <v>#REF!</v>
      </c>
      <c r="H1416" s="3" t="e">
        <f t="shared" si="41"/>
        <v>#REF!</v>
      </c>
      <c r="I1416" s="11"/>
      <c r="J1416" s="4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5"/>
      <c r="V1416" s="5"/>
      <c r="W1416" s="5"/>
      <c r="X1416" s="5"/>
      <c r="Y1416" s="5"/>
      <c r="Z1416" s="5"/>
    </row>
    <row r="1417" spans="1:26" ht="12.75" customHeight="1">
      <c r="A1417" s="10">
        <v>154</v>
      </c>
      <c r="B1417" s="2">
        <v>18</v>
      </c>
      <c r="C1417" s="2" t="e">
        <f>#REF!</f>
        <v>#REF!</v>
      </c>
      <c r="D1417" s="2" t="e">
        <f>#REF!</f>
        <v>#REF!</v>
      </c>
      <c r="E1417" s="2">
        <v>0</v>
      </c>
      <c r="F1417" s="2">
        <v>0</v>
      </c>
      <c r="G1417" s="3" t="e">
        <f t="shared" si="52"/>
        <v>#REF!</v>
      </c>
      <c r="H1417" s="3" t="e">
        <f t="shared" si="41"/>
        <v>#REF!</v>
      </c>
      <c r="I1417" s="11"/>
      <c r="J1417" s="4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5"/>
      <c r="V1417" s="5"/>
      <c r="W1417" s="5"/>
      <c r="X1417" s="5"/>
      <c r="Y1417" s="5"/>
      <c r="Z1417" s="5"/>
    </row>
    <row r="1418" spans="1:26" ht="12.75" customHeight="1">
      <c r="A1418" s="10">
        <v>154</v>
      </c>
      <c r="B1418" s="2">
        <v>19</v>
      </c>
      <c r="C1418" s="2" t="e">
        <f>#REF!</f>
        <v>#REF!</v>
      </c>
      <c r="D1418" s="2" t="e">
        <f>#REF!</f>
        <v>#REF!</v>
      </c>
      <c r="E1418" s="2">
        <v>0</v>
      </c>
      <c r="F1418" s="2">
        <v>0</v>
      </c>
      <c r="G1418" s="3" t="e">
        <f t="shared" si="52"/>
        <v>#REF!</v>
      </c>
      <c r="H1418" s="3" t="e">
        <f t="shared" si="41"/>
        <v>#REF!</v>
      </c>
      <c r="I1418" s="11"/>
      <c r="J1418" s="4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5"/>
      <c r="V1418" s="5"/>
      <c r="W1418" s="5"/>
      <c r="X1418" s="5"/>
      <c r="Y1418" s="5"/>
      <c r="Z1418" s="5"/>
    </row>
    <row r="1419" spans="1:26" ht="12.75" customHeight="1">
      <c r="A1419" s="10">
        <v>154</v>
      </c>
      <c r="B1419" s="2">
        <v>20</v>
      </c>
      <c r="C1419" s="2" t="e">
        <f>#REF!</f>
        <v>#REF!</v>
      </c>
      <c r="D1419" s="2" t="e">
        <f>#REF!</f>
        <v>#REF!</v>
      </c>
      <c r="E1419" s="2">
        <v>0</v>
      </c>
      <c r="F1419" s="2">
        <v>0</v>
      </c>
      <c r="G1419" s="3" t="e">
        <f t="shared" si="52"/>
        <v>#REF!</v>
      </c>
      <c r="H1419" s="3" t="e">
        <f t="shared" si="41"/>
        <v>#REF!</v>
      </c>
      <c r="I1419" s="11"/>
      <c r="J1419" s="4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5"/>
      <c r="V1419" s="5"/>
      <c r="W1419" s="5"/>
      <c r="X1419" s="5"/>
      <c r="Y1419" s="5"/>
      <c r="Z1419" s="5"/>
    </row>
    <row r="1420" spans="1:26" ht="12.75" customHeight="1">
      <c r="A1420" s="10">
        <v>154</v>
      </c>
      <c r="B1420" s="2">
        <v>21</v>
      </c>
      <c r="C1420" s="2" t="e">
        <f>#REF!</f>
        <v>#REF!</v>
      </c>
      <c r="D1420" s="2" t="e">
        <f>#REF!</f>
        <v>#REF!</v>
      </c>
      <c r="E1420" s="2">
        <v>0</v>
      </c>
      <c r="F1420" s="2">
        <v>0</v>
      </c>
      <c r="G1420" s="3" t="e">
        <f t="shared" si="52"/>
        <v>#REF!</v>
      </c>
      <c r="H1420" s="3" t="e">
        <f t="shared" si="41"/>
        <v>#REF!</v>
      </c>
      <c r="I1420" s="11"/>
      <c r="J1420" s="4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5"/>
      <c r="V1420" s="5"/>
      <c r="W1420" s="5"/>
      <c r="X1420" s="5"/>
      <c r="Y1420" s="5"/>
      <c r="Z1420" s="5"/>
    </row>
    <row r="1421" spans="1:26" ht="12.75" customHeight="1">
      <c r="A1421" s="10">
        <v>154</v>
      </c>
      <c r="B1421" s="2">
        <v>22</v>
      </c>
      <c r="C1421" s="2" t="e">
        <f>#REF!</f>
        <v>#REF!</v>
      </c>
      <c r="D1421" s="2" t="e">
        <f>#REF!</f>
        <v>#REF!</v>
      </c>
      <c r="E1421" s="2">
        <v>0</v>
      </c>
      <c r="F1421" s="2">
        <v>0</v>
      </c>
      <c r="G1421" s="3" t="e">
        <f t="shared" si="52"/>
        <v>#REF!</v>
      </c>
      <c r="H1421" s="3" t="e">
        <f t="shared" si="41"/>
        <v>#REF!</v>
      </c>
      <c r="I1421" s="11"/>
      <c r="J1421" s="4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5"/>
      <c r="V1421" s="5"/>
      <c r="W1421" s="5"/>
      <c r="X1421" s="5"/>
      <c r="Y1421" s="5"/>
      <c r="Z1421" s="5"/>
    </row>
    <row r="1422" spans="1:26" ht="12.75" customHeight="1">
      <c r="A1422" s="10">
        <v>154</v>
      </c>
      <c r="B1422" s="2">
        <v>23</v>
      </c>
      <c r="C1422" s="2" t="e">
        <f>#REF!</f>
        <v>#REF!</v>
      </c>
      <c r="D1422" s="2" t="e">
        <f>#REF!</f>
        <v>#REF!</v>
      </c>
      <c r="E1422" s="2">
        <v>0</v>
      </c>
      <c r="F1422" s="2">
        <v>0</v>
      </c>
      <c r="G1422" s="3" t="e">
        <f t="shared" si="52"/>
        <v>#REF!</v>
      </c>
      <c r="H1422" s="3" t="e">
        <f t="shared" si="41"/>
        <v>#REF!</v>
      </c>
      <c r="I1422" s="11"/>
      <c r="J1422" s="4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5"/>
      <c r="V1422" s="5"/>
      <c r="W1422" s="5"/>
      <c r="X1422" s="5"/>
      <c r="Y1422" s="5"/>
      <c r="Z1422" s="5"/>
    </row>
    <row r="1423" spans="1:26" ht="12.75" customHeight="1">
      <c r="A1423" s="10">
        <v>154</v>
      </c>
      <c r="B1423" s="2">
        <v>24</v>
      </c>
      <c r="C1423" s="2" t="e">
        <f>#REF!</f>
        <v>#REF!</v>
      </c>
      <c r="D1423" s="2" t="e">
        <f>#REF!</f>
        <v>#REF!</v>
      </c>
      <c r="E1423" s="2">
        <v>0</v>
      </c>
      <c r="F1423" s="2">
        <v>0</v>
      </c>
      <c r="G1423" s="3" t="e">
        <f t="shared" si="52"/>
        <v>#REF!</v>
      </c>
      <c r="H1423" s="3" t="e">
        <f t="shared" si="41"/>
        <v>#REF!</v>
      </c>
      <c r="I1423" s="11"/>
      <c r="J1423" s="4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5"/>
      <c r="V1423" s="5"/>
      <c r="W1423" s="5"/>
      <c r="X1423" s="5"/>
      <c r="Y1423" s="5"/>
      <c r="Z1423" s="5"/>
    </row>
    <row r="1424" spans="1:26" ht="12.75" customHeight="1">
      <c r="A1424" s="10">
        <v>154</v>
      </c>
      <c r="B1424" s="2">
        <v>25</v>
      </c>
      <c r="C1424" s="2" t="e">
        <f>#REF!</f>
        <v>#REF!</v>
      </c>
      <c r="D1424" s="2" t="e">
        <f>#REF!</f>
        <v>#REF!</v>
      </c>
      <c r="E1424" s="2">
        <v>0</v>
      </c>
      <c r="F1424" s="2">
        <v>0</v>
      </c>
      <c r="G1424" s="3" t="e">
        <f t="shared" si="52"/>
        <v>#REF!</v>
      </c>
      <c r="H1424" s="3" t="e">
        <f t="shared" si="41"/>
        <v>#REF!</v>
      </c>
      <c r="I1424" s="11"/>
      <c r="J1424" s="4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5"/>
      <c r="V1424" s="5"/>
      <c r="W1424" s="5"/>
      <c r="X1424" s="5"/>
      <c r="Y1424" s="5"/>
      <c r="Z1424" s="5"/>
    </row>
    <row r="1425" spans="1:26" ht="12.75" customHeight="1">
      <c r="A1425" s="10">
        <v>154</v>
      </c>
      <c r="B1425" s="2">
        <v>26</v>
      </c>
      <c r="C1425" s="2" t="e">
        <f>#REF!</f>
        <v>#REF!</v>
      </c>
      <c r="D1425" s="2" t="e">
        <f>#REF!</f>
        <v>#REF!</v>
      </c>
      <c r="E1425" s="2">
        <v>0</v>
      </c>
      <c r="F1425" s="2">
        <v>0</v>
      </c>
      <c r="G1425" s="3" t="e">
        <f t="shared" si="52"/>
        <v>#REF!</v>
      </c>
      <c r="H1425" s="3" t="e">
        <f t="shared" si="41"/>
        <v>#REF!</v>
      </c>
      <c r="I1425" s="11"/>
      <c r="J1425" s="4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5"/>
      <c r="V1425" s="5"/>
      <c r="W1425" s="5"/>
      <c r="X1425" s="5"/>
      <c r="Y1425" s="5"/>
      <c r="Z1425" s="5"/>
    </row>
    <row r="1426" spans="1:26" ht="12.75" customHeight="1">
      <c r="A1426" s="10">
        <v>154</v>
      </c>
      <c r="B1426" s="2">
        <v>27</v>
      </c>
      <c r="C1426" s="2" t="e">
        <f>#REF!</f>
        <v>#REF!</v>
      </c>
      <c r="D1426" s="2" t="e">
        <f>#REF!</f>
        <v>#REF!</v>
      </c>
      <c r="E1426" s="2">
        <v>0</v>
      </c>
      <c r="F1426" s="2">
        <v>0</v>
      </c>
      <c r="G1426" s="3" t="e">
        <f t="shared" si="52"/>
        <v>#REF!</v>
      </c>
      <c r="H1426" s="3" t="e">
        <f t="shared" si="41"/>
        <v>#REF!</v>
      </c>
      <c r="I1426" s="11"/>
      <c r="J1426" s="4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5"/>
      <c r="V1426" s="5"/>
      <c r="W1426" s="5"/>
      <c r="X1426" s="5"/>
      <c r="Y1426" s="5"/>
      <c r="Z1426" s="5"/>
    </row>
    <row r="1427" spans="1:26" ht="12.75" customHeight="1">
      <c r="A1427" s="10">
        <v>154</v>
      </c>
      <c r="B1427" s="2">
        <v>28</v>
      </c>
      <c r="C1427" s="2" t="e">
        <f>#REF!</f>
        <v>#REF!</v>
      </c>
      <c r="D1427" s="2" t="e">
        <f>#REF!</f>
        <v>#REF!</v>
      </c>
      <c r="E1427" s="2">
        <v>0</v>
      </c>
      <c r="F1427" s="2">
        <v>0</v>
      </c>
      <c r="G1427" s="3" t="e">
        <f t="shared" si="52"/>
        <v>#REF!</v>
      </c>
      <c r="H1427" s="3" t="e">
        <f t="shared" si="41"/>
        <v>#REF!</v>
      </c>
      <c r="I1427" s="11"/>
      <c r="J1427" s="4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5"/>
      <c r="V1427" s="5"/>
      <c r="W1427" s="5"/>
      <c r="X1427" s="5"/>
      <c r="Y1427" s="5"/>
      <c r="Z1427" s="5"/>
    </row>
    <row r="1428" spans="1:26" ht="12.75" customHeight="1">
      <c r="A1428" s="10">
        <v>154</v>
      </c>
      <c r="B1428" s="2">
        <v>29</v>
      </c>
      <c r="C1428" s="2" t="e">
        <f>#REF!</f>
        <v>#REF!</v>
      </c>
      <c r="D1428" s="2" t="e">
        <f>#REF!</f>
        <v>#REF!</v>
      </c>
      <c r="E1428" s="2">
        <v>0</v>
      </c>
      <c r="F1428" s="2">
        <v>0</v>
      </c>
      <c r="G1428" s="3" t="e">
        <f t="shared" si="52"/>
        <v>#REF!</v>
      </c>
      <c r="H1428" s="3" t="e">
        <f t="shared" si="41"/>
        <v>#REF!</v>
      </c>
      <c r="I1428" s="11"/>
      <c r="J1428" s="4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5"/>
      <c r="V1428" s="5"/>
      <c r="W1428" s="5"/>
      <c r="X1428" s="5"/>
      <c r="Y1428" s="5"/>
      <c r="Z1428" s="5"/>
    </row>
    <row r="1429" spans="1:26" ht="12.75" customHeight="1">
      <c r="A1429" s="10">
        <v>154</v>
      </c>
      <c r="B1429" s="2">
        <v>30</v>
      </c>
      <c r="C1429" s="2" t="e">
        <f>#REF!</f>
        <v>#REF!</v>
      </c>
      <c r="D1429" s="2" t="e">
        <f>#REF!</f>
        <v>#REF!</v>
      </c>
      <c r="E1429" s="2">
        <v>0</v>
      </c>
      <c r="F1429" s="2">
        <v>0</v>
      </c>
      <c r="G1429" s="3" t="e">
        <f t="shared" si="52"/>
        <v>#REF!</v>
      </c>
      <c r="H1429" s="3" t="e">
        <f t="shared" si="41"/>
        <v>#REF!</v>
      </c>
      <c r="I1429" s="11"/>
      <c r="J1429" s="4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5"/>
      <c r="V1429" s="5"/>
      <c r="W1429" s="5"/>
      <c r="X1429" s="5"/>
      <c r="Y1429" s="5"/>
      <c r="Z1429" s="5"/>
    </row>
    <row r="1430" spans="1:26" ht="12.75" customHeight="1">
      <c r="A1430" s="10">
        <v>154</v>
      </c>
      <c r="B1430" s="2">
        <v>31</v>
      </c>
      <c r="C1430" s="2" t="e">
        <f>#REF!</f>
        <v>#REF!</v>
      </c>
      <c r="D1430" s="2" t="e">
        <f>#REF!</f>
        <v>#REF!</v>
      </c>
      <c r="E1430" s="2">
        <v>0</v>
      </c>
      <c r="F1430" s="2">
        <v>0</v>
      </c>
      <c r="G1430" s="3" t="e">
        <f t="shared" si="52"/>
        <v>#REF!</v>
      </c>
      <c r="H1430" s="3" t="e">
        <f t="shared" si="41"/>
        <v>#REF!</v>
      </c>
      <c r="I1430" s="11"/>
      <c r="J1430" s="4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5"/>
      <c r="V1430" s="5"/>
      <c r="W1430" s="5"/>
      <c r="X1430" s="5"/>
      <c r="Y1430" s="5"/>
      <c r="Z1430" s="5"/>
    </row>
    <row r="1431" spans="1:26" ht="12.75" customHeight="1">
      <c r="A1431" s="10">
        <v>154</v>
      </c>
      <c r="B1431" s="2">
        <v>32</v>
      </c>
      <c r="C1431" s="2" t="e">
        <f>#REF!</f>
        <v>#REF!</v>
      </c>
      <c r="D1431" s="2" t="e">
        <f>#REF!</f>
        <v>#REF!</v>
      </c>
      <c r="E1431" s="2">
        <v>0</v>
      </c>
      <c r="F1431" s="2">
        <v>0</v>
      </c>
      <c r="G1431" s="3" t="e">
        <f t="shared" si="52"/>
        <v>#REF!</v>
      </c>
      <c r="H1431" s="3" t="e">
        <f t="shared" si="41"/>
        <v>#REF!</v>
      </c>
      <c r="I1431" s="11"/>
      <c r="J1431" s="4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5"/>
      <c r="V1431" s="5"/>
      <c r="W1431" s="5"/>
      <c r="X1431" s="5"/>
      <c r="Y1431" s="5"/>
      <c r="Z1431" s="5"/>
    </row>
    <row r="1432" spans="1:26" ht="12.75" customHeight="1">
      <c r="A1432" s="10">
        <v>154</v>
      </c>
      <c r="B1432" s="2">
        <v>33</v>
      </c>
      <c r="C1432" s="2" t="e">
        <f>#REF!</f>
        <v>#REF!</v>
      </c>
      <c r="D1432" s="2" t="e">
        <f>#REF!</f>
        <v>#REF!</v>
      </c>
      <c r="E1432" s="2">
        <v>0</v>
      </c>
      <c r="F1432" s="2">
        <v>0</v>
      </c>
      <c r="G1432" s="3" t="e">
        <f t="shared" si="52"/>
        <v>#REF!</v>
      </c>
      <c r="H1432" s="3" t="e">
        <f t="shared" si="41"/>
        <v>#REF!</v>
      </c>
      <c r="I1432" s="11"/>
      <c r="J1432" s="4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5"/>
      <c r="V1432" s="5"/>
      <c r="W1432" s="5"/>
      <c r="X1432" s="5"/>
      <c r="Y1432" s="5"/>
      <c r="Z1432" s="5"/>
    </row>
    <row r="1433" spans="1:26" ht="12.75" customHeight="1">
      <c r="A1433" s="10">
        <v>154</v>
      </c>
      <c r="B1433" s="2">
        <v>34</v>
      </c>
      <c r="C1433" s="2" t="e">
        <f>#REF!</f>
        <v>#REF!</v>
      </c>
      <c r="D1433" s="2" t="e">
        <f>#REF!</f>
        <v>#REF!</v>
      </c>
      <c r="E1433" s="2">
        <v>0</v>
      </c>
      <c r="F1433" s="2">
        <v>0</v>
      </c>
      <c r="G1433" s="3" t="e">
        <f t="shared" si="52"/>
        <v>#REF!</v>
      </c>
      <c r="H1433" s="3" t="e">
        <f t="shared" si="41"/>
        <v>#REF!</v>
      </c>
      <c r="I1433" s="11"/>
      <c r="J1433" s="4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5"/>
      <c r="V1433" s="5"/>
      <c r="W1433" s="5"/>
      <c r="X1433" s="5"/>
      <c r="Y1433" s="5"/>
      <c r="Z1433" s="5"/>
    </row>
    <row r="1434" spans="1:26" ht="12.75" customHeight="1">
      <c r="A1434" s="10">
        <v>154</v>
      </c>
      <c r="B1434" s="2">
        <v>35</v>
      </c>
      <c r="C1434" s="2" t="e">
        <f>#REF!</f>
        <v>#REF!</v>
      </c>
      <c r="D1434" s="2" t="e">
        <f>#REF!</f>
        <v>#REF!</v>
      </c>
      <c r="E1434" s="2">
        <v>0</v>
      </c>
      <c r="F1434" s="2">
        <v>0</v>
      </c>
      <c r="G1434" s="3" t="e">
        <f t="shared" si="52"/>
        <v>#REF!</v>
      </c>
      <c r="H1434" s="3" t="e">
        <f t="shared" si="41"/>
        <v>#REF!</v>
      </c>
      <c r="I1434" s="11"/>
      <c r="J1434" s="4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5"/>
      <c r="V1434" s="5"/>
      <c r="W1434" s="5"/>
      <c r="X1434" s="5"/>
      <c r="Y1434" s="5"/>
      <c r="Z1434" s="5"/>
    </row>
    <row r="1435" spans="1:26" ht="12.75" customHeight="1">
      <c r="A1435" s="10">
        <v>154</v>
      </c>
      <c r="B1435" s="2">
        <v>36</v>
      </c>
      <c r="C1435" s="2" t="e">
        <f>#REF!</f>
        <v>#REF!</v>
      </c>
      <c r="D1435" s="2" t="e">
        <f>#REF!</f>
        <v>#REF!</v>
      </c>
      <c r="E1435" s="2">
        <v>0</v>
      </c>
      <c r="F1435" s="2">
        <v>0</v>
      </c>
      <c r="G1435" s="3" t="e">
        <f t="shared" si="52"/>
        <v>#REF!</v>
      </c>
      <c r="H1435" s="3" t="e">
        <f t="shared" si="41"/>
        <v>#REF!</v>
      </c>
      <c r="I1435" s="11"/>
      <c r="J1435" s="4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5"/>
      <c r="V1435" s="5"/>
      <c r="W1435" s="5"/>
      <c r="X1435" s="5"/>
      <c r="Y1435" s="5"/>
      <c r="Z1435" s="5"/>
    </row>
    <row r="1436" spans="1:26" ht="12.75" customHeight="1">
      <c r="A1436" s="10">
        <v>154</v>
      </c>
      <c r="B1436" s="2">
        <v>37</v>
      </c>
      <c r="C1436" s="2" t="e">
        <f>#REF!</f>
        <v>#REF!</v>
      </c>
      <c r="D1436" s="2" t="e">
        <f>#REF!</f>
        <v>#REF!</v>
      </c>
      <c r="E1436" s="2">
        <v>0</v>
      </c>
      <c r="F1436" s="2">
        <v>0</v>
      </c>
      <c r="G1436" s="3" t="e">
        <f t="shared" si="52"/>
        <v>#REF!</v>
      </c>
      <c r="H1436" s="3" t="e">
        <f t="shared" si="41"/>
        <v>#REF!</v>
      </c>
      <c r="I1436" s="11"/>
      <c r="J1436" s="4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5"/>
      <c r="V1436" s="5"/>
      <c r="W1436" s="5"/>
      <c r="X1436" s="5"/>
      <c r="Y1436" s="5"/>
      <c r="Z1436" s="5"/>
    </row>
    <row r="1437" spans="1:26" ht="12.75" customHeight="1">
      <c r="A1437" s="10">
        <v>154</v>
      </c>
      <c r="B1437" s="2">
        <v>38</v>
      </c>
      <c r="C1437" s="2" t="e">
        <f>#REF!</f>
        <v>#REF!</v>
      </c>
      <c r="D1437" s="2" t="e">
        <f>#REF!</f>
        <v>#REF!</v>
      </c>
      <c r="E1437" s="2">
        <v>0</v>
      </c>
      <c r="F1437" s="2">
        <v>0</v>
      </c>
      <c r="G1437" s="3" t="e">
        <f t="shared" si="52"/>
        <v>#REF!</v>
      </c>
      <c r="H1437" s="3" t="e">
        <f t="shared" si="41"/>
        <v>#REF!</v>
      </c>
      <c r="I1437" s="11"/>
      <c r="J1437" s="4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5"/>
      <c r="V1437" s="5"/>
      <c r="W1437" s="5"/>
      <c r="X1437" s="5"/>
      <c r="Y1437" s="5"/>
      <c r="Z1437" s="5"/>
    </row>
    <row r="1438" spans="1:26" ht="12.75" customHeight="1">
      <c r="A1438" s="10">
        <v>154</v>
      </c>
      <c r="B1438" s="2">
        <v>39</v>
      </c>
      <c r="C1438" s="2" t="e">
        <f>#REF!</f>
        <v>#REF!</v>
      </c>
      <c r="D1438" s="2" t="e">
        <f>#REF!</f>
        <v>#REF!</v>
      </c>
      <c r="E1438" s="2">
        <v>0</v>
      </c>
      <c r="F1438" s="2">
        <v>0</v>
      </c>
      <c r="G1438" s="3" t="e">
        <f t="shared" si="52"/>
        <v>#REF!</v>
      </c>
      <c r="H1438" s="3" t="e">
        <f t="shared" si="41"/>
        <v>#REF!</v>
      </c>
      <c r="I1438" s="11"/>
      <c r="J1438" s="4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5"/>
      <c r="V1438" s="5"/>
      <c r="W1438" s="5"/>
      <c r="X1438" s="5"/>
      <c r="Y1438" s="5"/>
      <c r="Z1438" s="5"/>
    </row>
    <row r="1439" spans="1:26" ht="12.75" customHeight="1">
      <c r="A1439" s="10">
        <v>154</v>
      </c>
      <c r="B1439" s="2">
        <v>40</v>
      </c>
      <c r="C1439" s="2" t="e">
        <f>#REF!</f>
        <v>#REF!</v>
      </c>
      <c r="D1439" s="2" t="e">
        <f>#REF!</f>
        <v>#REF!</v>
      </c>
      <c r="E1439" s="2">
        <v>0</v>
      </c>
      <c r="F1439" s="2">
        <v>0</v>
      </c>
      <c r="G1439" s="3" t="e">
        <f t="shared" si="52"/>
        <v>#REF!</v>
      </c>
      <c r="H1439" s="3" t="e">
        <f t="shared" ref="H1439:H1580" si="63">ABS(C1439-ROUND(C1439,0))+ABS(D1439-ROUND(D1439,0))</f>
        <v>#REF!</v>
      </c>
      <c r="I1439" s="11"/>
      <c r="J1439" s="4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5"/>
      <c r="V1439" s="5"/>
      <c r="W1439" s="5"/>
      <c r="X1439" s="5"/>
      <c r="Y1439" s="5"/>
      <c r="Z1439" s="5"/>
    </row>
    <row r="1440" spans="1:26" ht="12.75" customHeight="1">
      <c r="A1440" s="10">
        <v>154</v>
      </c>
      <c r="B1440" s="2">
        <v>41</v>
      </c>
      <c r="C1440" s="2" t="e">
        <f>#REF!</f>
        <v>#REF!</v>
      </c>
      <c r="D1440" s="2" t="e">
        <f>#REF!</f>
        <v>#REF!</v>
      </c>
      <c r="E1440" s="2">
        <v>0</v>
      </c>
      <c r="F1440" s="2">
        <v>0</v>
      </c>
      <c r="G1440" s="3" t="e">
        <f t="shared" si="52"/>
        <v>#REF!</v>
      </c>
      <c r="H1440" s="3" t="e">
        <f t="shared" si="63"/>
        <v>#REF!</v>
      </c>
      <c r="I1440" s="11"/>
      <c r="J1440" s="4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5"/>
      <c r="V1440" s="5"/>
      <c r="W1440" s="5"/>
      <c r="X1440" s="5"/>
      <c r="Y1440" s="5"/>
      <c r="Z1440" s="5"/>
    </row>
    <row r="1441" spans="1:26" ht="12.75" customHeight="1">
      <c r="A1441" s="10">
        <v>154</v>
      </c>
      <c r="B1441" s="2">
        <v>42</v>
      </c>
      <c r="C1441" s="2" t="e">
        <f>#REF!</f>
        <v>#REF!</v>
      </c>
      <c r="D1441" s="2" t="e">
        <f>#REF!</f>
        <v>#REF!</v>
      </c>
      <c r="E1441" s="2">
        <v>0</v>
      </c>
      <c r="F1441" s="2">
        <v>0</v>
      </c>
      <c r="G1441" s="3" t="e">
        <f t="shared" si="52"/>
        <v>#REF!</v>
      </c>
      <c r="H1441" s="3" t="e">
        <f t="shared" si="63"/>
        <v>#REF!</v>
      </c>
      <c r="I1441" s="11"/>
      <c r="J1441" s="4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5"/>
      <c r="V1441" s="5"/>
      <c r="W1441" s="5"/>
      <c r="X1441" s="5"/>
      <c r="Y1441" s="5"/>
      <c r="Z1441" s="5"/>
    </row>
    <row r="1442" spans="1:26" ht="12.75" customHeight="1">
      <c r="A1442" s="10">
        <v>154</v>
      </c>
      <c r="B1442" s="2">
        <v>43</v>
      </c>
      <c r="C1442" s="2" t="e">
        <f>#REF!</f>
        <v>#REF!</v>
      </c>
      <c r="D1442" s="2" t="e">
        <f>#REF!</f>
        <v>#REF!</v>
      </c>
      <c r="E1442" s="2">
        <v>0</v>
      </c>
      <c r="F1442" s="2">
        <v>0</v>
      </c>
      <c r="G1442" s="3" t="e">
        <f t="shared" si="52"/>
        <v>#REF!</v>
      </c>
      <c r="H1442" s="3" t="e">
        <f t="shared" si="63"/>
        <v>#REF!</v>
      </c>
      <c r="I1442" s="11"/>
      <c r="J1442" s="4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5"/>
      <c r="V1442" s="5"/>
      <c r="W1442" s="5"/>
      <c r="X1442" s="5"/>
      <c r="Y1442" s="5"/>
      <c r="Z1442" s="5"/>
    </row>
    <row r="1443" spans="1:26" ht="12.75" customHeight="1">
      <c r="A1443" s="10">
        <v>154</v>
      </c>
      <c r="B1443" s="2">
        <v>44</v>
      </c>
      <c r="C1443" s="2" t="e">
        <f>#REF!</f>
        <v>#REF!</v>
      </c>
      <c r="D1443" s="2" t="e">
        <f>#REF!</f>
        <v>#REF!</v>
      </c>
      <c r="E1443" s="2">
        <v>0</v>
      </c>
      <c r="F1443" s="2">
        <v>0</v>
      </c>
      <c r="G1443" s="3" t="e">
        <f t="shared" si="52"/>
        <v>#REF!</v>
      </c>
      <c r="H1443" s="3" t="e">
        <f t="shared" si="63"/>
        <v>#REF!</v>
      </c>
      <c r="I1443" s="11"/>
      <c r="J1443" s="4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5"/>
      <c r="V1443" s="5"/>
      <c r="W1443" s="5"/>
      <c r="X1443" s="5"/>
      <c r="Y1443" s="5"/>
      <c r="Z1443" s="5"/>
    </row>
    <row r="1444" spans="1:26" ht="12.75" customHeight="1">
      <c r="A1444" s="10">
        <v>154</v>
      </c>
      <c r="B1444" s="2">
        <v>45</v>
      </c>
      <c r="C1444" s="2" t="e">
        <f>#REF!</f>
        <v>#REF!</v>
      </c>
      <c r="D1444" s="2" t="e">
        <f>#REF!</f>
        <v>#REF!</v>
      </c>
      <c r="E1444" s="2">
        <v>0</v>
      </c>
      <c r="F1444" s="2">
        <v>0</v>
      </c>
      <c r="G1444" s="3" t="e">
        <f t="shared" si="52"/>
        <v>#REF!</v>
      </c>
      <c r="H1444" s="3" t="e">
        <f t="shared" si="63"/>
        <v>#REF!</v>
      </c>
      <c r="I1444" s="11"/>
      <c r="J1444" s="4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5"/>
      <c r="V1444" s="5"/>
      <c r="W1444" s="5"/>
      <c r="X1444" s="5"/>
      <c r="Y1444" s="5"/>
      <c r="Z1444" s="5"/>
    </row>
    <row r="1445" spans="1:26" ht="12.75" customHeight="1">
      <c r="A1445" s="10">
        <v>154</v>
      </c>
      <c r="B1445" s="2">
        <v>46</v>
      </c>
      <c r="C1445" s="2" t="e">
        <f>#REF!</f>
        <v>#REF!</v>
      </c>
      <c r="D1445" s="2" t="e">
        <f>#REF!</f>
        <v>#REF!</v>
      </c>
      <c r="E1445" s="2">
        <v>0</v>
      </c>
      <c r="F1445" s="2">
        <v>0</v>
      </c>
      <c r="G1445" s="3" t="e">
        <f t="shared" si="52"/>
        <v>#REF!</v>
      </c>
      <c r="H1445" s="3" t="e">
        <f t="shared" si="63"/>
        <v>#REF!</v>
      </c>
      <c r="I1445" s="11"/>
      <c r="J1445" s="4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5"/>
      <c r="V1445" s="5"/>
      <c r="W1445" s="5"/>
      <c r="X1445" s="5"/>
      <c r="Y1445" s="5"/>
      <c r="Z1445" s="5"/>
    </row>
    <row r="1446" spans="1:26" ht="12.75" customHeight="1">
      <c r="A1446" s="10">
        <v>154</v>
      </c>
      <c r="B1446" s="2">
        <v>47</v>
      </c>
      <c r="C1446" s="2" t="e">
        <f>#REF!</f>
        <v>#REF!</v>
      </c>
      <c r="D1446" s="2" t="e">
        <f>#REF!</f>
        <v>#REF!</v>
      </c>
      <c r="E1446" s="2">
        <v>0</v>
      </c>
      <c r="F1446" s="2">
        <v>0</v>
      </c>
      <c r="G1446" s="3" t="e">
        <f t="shared" si="52"/>
        <v>#REF!</v>
      </c>
      <c r="H1446" s="3" t="e">
        <f t="shared" si="63"/>
        <v>#REF!</v>
      </c>
      <c r="I1446" s="11"/>
      <c r="J1446" s="4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5"/>
      <c r="V1446" s="5"/>
      <c r="W1446" s="5"/>
      <c r="X1446" s="5"/>
      <c r="Y1446" s="5"/>
      <c r="Z1446" s="5"/>
    </row>
    <row r="1447" spans="1:26" ht="12.75" customHeight="1">
      <c r="A1447" s="10">
        <v>154</v>
      </c>
      <c r="B1447" s="2">
        <v>48</v>
      </c>
      <c r="C1447" s="2" t="e">
        <f>#REF!</f>
        <v>#REF!</v>
      </c>
      <c r="D1447" s="2" t="e">
        <f>#REF!</f>
        <v>#REF!</v>
      </c>
      <c r="E1447" s="2">
        <v>0</v>
      </c>
      <c r="F1447" s="2">
        <v>0</v>
      </c>
      <c r="G1447" s="3" t="e">
        <f t="shared" si="52"/>
        <v>#REF!</v>
      </c>
      <c r="H1447" s="3" t="e">
        <f t="shared" si="63"/>
        <v>#REF!</v>
      </c>
      <c r="I1447" s="11"/>
      <c r="J1447" s="4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5"/>
      <c r="V1447" s="5"/>
      <c r="W1447" s="5"/>
      <c r="X1447" s="5"/>
      <c r="Y1447" s="5"/>
      <c r="Z1447" s="5"/>
    </row>
    <row r="1448" spans="1:26" ht="12.75" customHeight="1">
      <c r="A1448" s="10">
        <v>154</v>
      </c>
      <c r="B1448" s="2">
        <v>49</v>
      </c>
      <c r="C1448" s="2" t="e">
        <f>#REF!</f>
        <v>#REF!</v>
      </c>
      <c r="D1448" s="2" t="e">
        <f>#REF!</f>
        <v>#REF!</v>
      </c>
      <c r="E1448" s="2">
        <v>0</v>
      </c>
      <c r="F1448" s="2">
        <v>0</v>
      </c>
      <c r="G1448" s="3" t="e">
        <f t="shared" si="52"/>
        <v>#REF!</v>
      </c>
      <c r="H1448" s="3" t="e">
        <f t="shared" si="63"/>
        <v>#REF!</v>
      </c>
      <c r="I1448" s="11"/>
      <c r="J1448" s="4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5"/>
      <c r="V1448" s="5"/>
      <c r="W1448" s="5"/>
      <c r="X1448" s="5"/>
      <c r="Y1448" s="5"/>
      <c r="Z1448" s="5"/>
    </row>
    <row r="1449" spans="1:26" ht="12.75" customHeight="1">
      <c r="A1449" s="10">
        <v>154</v>
      </c>
      <c r="B1449" s="2">
        <v>50</v>
      </c>
      <c r="C1449" s="2" t="e">
        <f>#REF!</f>
        <v>#REF!</v>
      </c>
      <c r="D1449" s="2" t="e">
        <f>#REF!</f>
        <v>#REF!</v>
      </c>
      <c r="E1449" s="2">
        <v>0</v>
      </c>
      <c r="F1449" s="2">
        <v>0</v>
      </c>
      <c r="G1449" s="3" t="e">
        <f t="shared" si="52"/>
        <v>#REF!</v>
      </c>
      <c r="H1449" s="3" t="e">
        <f t="shared" si="63"/>
        <v>#REF!</v>
      </c>
      <c r="I1449" s="11"/>
      <c r="J1449" s="4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5"/>
      <c r="V1449" s="5"/>
      <c r="W1449" s="5"/>
      <c r="X1449" s="5"/>
      <c r="Y1449" s="5"/>
      <c r="Z1449" s="5"/>
    </row>
    <row r="1450" spans="1:26" ht="12.75" customHeight="1">
      <c r="A1450" s="10">
        <v>154</v>
      </c>
      <c r="B1450" s="2">
        <v>51</v>
      </c>
      <c r="C1450" s="2" t="e">
        <f>#REF!</f>
        <v>#REF!</v>
      </c>
      <c r="D1450" s="2" t="e">
        <f>#REF!</f>
        <v>#REF!</v>
      </c>
      <c r="E1450" s="2">
        <v>0</v>
      </c>
      <c r="F1450" s="2">
        <v>0</v>
      </c>
      <c r="G1450" s="3" t="e">
        <f t="shared" si="52"/>
        <v>#REF!</v>
      </c>
      <c r="H1450" s="3" t="e">
        <f t="shared" si="63"/>
        <v>#REF!</v>
      </c>
      <c r="I1450" s="11"/>
      <c r="J1450" s="4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5"/>
      <c r="V1450" s="5"/>
      <c r="W1450" s="5"/>
      <c r="X1450" s="5"/>
      <c r="Y1450" s="5"/>
      <c r="Z1450" s="5"/>
    </row>
    <row r="1451" spans="1:26" ht="12.75" customHeight="1">
      <c r="A1451" s="10">
        <v>154</v>
      </c>
      <c r="B1451" s="2">
        <v>52</v>
      </c>
      <c r="C1451" s="2" t="e">
        <f>#REF!</f>
        <v>#REF!</v>
      </c>
      <c r="D1451" s="2" t="e">
        <f>#REF!</f>
        <v>#REF!</v>
      </c>
      <c r="E1451" s="2">
        <v>0</v>
      </c>
      <c r="F1451" s="2">
        <v>0</v>
      </c>
      <c r="G1451" s="3" t="e">
        <f t="shared" si="52"/>
        <v>#REF!</v>
      </c>
      <c r="H1451" s="3" t="e">
        <f t="shared" si="63"/>
        <v>#REF!</v>
      </c>
      <c r="I1451" s="11"/>
      <c r="J1451" s="4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5"/>
      <c r="V1451" s="5"/>
      <c r="W1451" s="5"/>
      <c r="X1451" s="5"/>
      <c r="Y1451" s="5"/>
      <c r="Z1451" s="5"/>
    </row>
    <row r="1452" spans="1:26" ht="12.75" customHeight="1">
      <c r="A1452" s="10">
        <v>154</v>
      </c>
      <c r="B1452" s="2">
        <v>53</v>
      </c>
      <c r="C1452" s="2" t="e">
        <f>#REF!</f>
        <v>#REF!</v>
      </c>
      <c r="D1452" s="2" t="e">
        <f>#REF!</f>
        <v>#REF!</v>
      </c>
      <c r="E1452" s="2">
        <v>0</v>
      </c>
      <c r="F1452" s="2">
        <v>0</v>
      </c>
      <c r="G1452" s="3" t="e">
        <f t="shared" si="52"/>
        <v>#REF!</v>
      </c>
      <c r="H1452" s="3" t="e">
        <f t="shared" si="63"/>
        <v>#REF!</v>
      </c>
      <c r="I1452" s="11"/>
      <c r="J1452" s="4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5"/>
      <c r="V1452" s="5"/>
      <c r="W1452" s="5"/>
      <c r="X1452" s="5"/>
      <c r="Y1452" s="5"/>
      <c r="Z1452" s="5"/>
    </row>
    <row r="1453" spans="1:26" ht="12.75" customHeight="1">
      <c r="A1453" s="10">
        <v>154</v>
      </c>
      <c r="B1453" s="2">
        <v>54</v>
      </c>
      <c r="C1453" s="2" t="e">
        <f>#REF!</f>
        <v>#REF!</v>
      </c>
      <c r="D1453" s="2" t="e">
        <f>#REF!</f>
        <v>#REF!</v>
      </c>
      <c r="E1453" s="2">
        <v>0</v>
      </c>
      <c r="F1453" s="2">
        <v>0</v>
      </c>
      <c r="G1453" s="3" t="e">
        <f t="shared" si="52"/>
        <v>#REF!</v>
      </c>
      <c r="H1453" s="3" t="e">
        <f t="shared" si="63"/>
        <v>#REF!</v>
      </c>
      <c r="I1453" s="11"/>
      <c r="J1453" s="4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5"/>
      <c r="V1453" s="5"/>
      <c r="W1453" s="5"/>
      <c r="X1453" s="5"/>
      <c r="Y1453" s="5"/>
      <c r="Z1453" s="5"/>
    </row>
    <row r="1454" spans="1:26" ht="12.75" customHeight="1">
      <c r="A1454" s="10">
        <v>154</v>
      </c>
      <c r="B1454" s="2">
        <v>55</v>
      </c>
      <c r="C1454" s="2" t="e">
        <f>#REF!</f>
        <v>#REF!</v>
      </c>
      <c r="D1454" s="2" t="e">
        <f>#REF!</f>
        <v>#REF!</v>
      </c>
      <c r="E1454" s="2">
        <v>0</v>
      </c>
      <c r="F1454" s="2">
        <v>0</v>
      </c>
      <c r="G1454" s="3" t="e">
        <f t="shared" si="52"/>
        <v>#REF!</v>
      </c>
      <c r="H1454" s="3" t="e">
        <f t="shared" si="63"/>
        <v>#REF!</v>
      </c>
      <c r="I1454" s="11"/>
      <c r="J1454" s="4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5"/>
      <c r="V1454" s="5"/>
      <c r="W1454" s="5"/>
      <c r="X1454" s="5"/>
      <c r="Y1454" s="5"/>
      <c r="Z1454" s="5"/>
    </row>
    <row r="1455" spans="1:26" ht="12.75" customHeight="1">
      <c r="A1455" s="10">
        <v>154</v>
      </c>
      <c r="B1455" s="2">
        <v>56</v>
      </c>
      <c r="C1455" s="2" t="e">
        <f>#REF!</f>
        <v>#REF!</v>
      </c>
      <c r="D1455" s="2" t="e">
        <f>#REF!</f>
        <v>#REF!</v>
      </c>
      <c r="E1455" s="2">
        <v>0</v>
      </c>
      <c r="F1455" s="2">
        <v>0</v>
      </c>
      <c r="G1455" s="3" t="e">
        <f t="shared" si="52"/>
        <v>#REF!</v>
      </c>
      <c r="H1455" s="3" t="e">
        <f t="shared" si="63"/>
        <v>#REF!</v>
      </c>
      <c r="I1455" s="11"/>
      <c r="J1455" s="4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5"/>
      <c r="V1455" s="5"/>
      <c r="W1455" s="5"/>
      <c r="X1455" s="5"/>
      <c r="Y1455" s="5"/>
      <c r="Z1455" s="5"/>
    </row>
    <row r="1456" spans="1:26" ht="12.75" customHeight="1">
      <c r="A1456" s="10">
        <v>154</v>
      </c>
      <c r="B1456" s="2">
        <v>57</v>
      </c>
      <c r="C1456" s="2" t="e">
        <f>#REF!</f>
        <v>#REF!</v>
      </c>
      <c r="D1456" s="2" t="e">
        <f>#REF!</f>
        <v>#REF!</v>
      </c>
      <c r="E1456" s="2">
        <v>0</v>
      </c>
      <c r="F1456" s="2">
        <v>0</v>
      </c>
      <c r="G1456" s="3" t="e">
        <f t="shared" si="52"/>
        <v>#REF!</v>
      </c>
      <c r="H1456" s="3" t="e">
        <f t="shared" si="63"/>
        <v>#REF!</v>
      </c>
      <c r="I1456" s="11"/>
      <c r="J1456" s="4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5"/>
      <c r="V1456" s="5"/>
      <c r="W1456" s="5"/>
      <c r="X1456" s="5"/>
      <c r="Y1456" s="5"/>
      <c r="Z1456" s="5"/>
    </row>
    <row r="1457" spans="1:26" ht="12.75" customHeight="1">
      <c r="A1457" s="10">
        <v>154</v>
      </c>
      <c r="B1457" s="2">
        <v>58</v>
      </c>
      <c r="C1457" s="2" t="e">
        <f>#REF!</f>
        <v>#REF!</v>
      </c>
      <c r="D1457" s="2" t="e">
        <f>#REF!</f>
        <v>#REF!</v>
      </c>
      <c r="E1457" s="2">
        <v>0</v>
      </c>
      <c r="F1457" s="2">
        <v>0</v>
      </c>
      <c r="G1457" s="3" t="e">
        <f t="shared" si="52"/>
        <v>#REF!</v>
      </c>
      <c r="H1457" s="3" t="e">
        <f t="shared" si="63"/>
        <v>#REF!</v>
      </c>
      <c r="I1457" s="11"/>
      <c r="J1457" s="4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5"/>
      <c r="V1457" s="5"/>
      <c r="W1457" s="5"/>
      <c r="X1457" s="5"/>
      <c r="Y1457" s="5"/>
      <c r="Z1457" s="5"/>
    </row>
    <row r="1458" spans="1:26" ht="12.75" customHeight="1">
      <c r="A1458" s="10">
        <v>154</v>
      </c>
      <c r="B1458" s="2">
        <v>59</v>
      </c>
      <c r="C1458" s="2" t="e">
        <f>#REF!</f>
        <v>#REF!</v>
      </c>
      <c r="D1458" s="2" t="e">
        <f>#REF!</f>
        <v>#REF!</v>
      </c>
      <c r="E1458" s="2">
        <v>0</v>
      </c>
      <c r="F1458" s="2">
        <v>0</v>
      </c>
      <c r="G1458" s="3" t="e">
        <f t="shared" si="52"/>
        <v>#REF!</v>
      </c>
      <c r="H1458" s="3" t="e">
        <f t="shared" si="63"/>
        <v>#REF!</v>
      </c>
      <c r="I1458" s="11"/>
      <c r="J1458" s="4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5"/>
      <c r="V1458" s="5"/>
      <c r="W1458" s="5"/>
      <c r="X1458" s="5"/>
      <c r="Y1458" s="5"/>
      <c r="Z1458" s="5"/>
    </row>
    <row r="1459" spans="1:26" ht="12.75" customHeight="1">
      <c r="A1459" s="10">
        <v>154</v>
      </c>
      <c r="B1459" s="2">
        <v>60</v>
      </c>
      <c r="C1459" s="2" t="e">
        <f>#REF!</f>
        <v>#REF!</v>
      </c>
      <c r="D1459" s="2" t="e">
        <f>#REF!</f>
        <v>#REF!</v>
      </c>
      <c r="E1459" s="2">
        <v>0</v>
      </c>
      <c r="F1459" s="2">
        <v>0</v>
      </c>
      <c r="G1459" s="3" t="e">
        <f t="shared" si="52"/>
        <v>#REF!</v>
      </c>
      <c r="H1459" s="3" t="e">
        <f t="shared" si="63"/>
        <v>#REF!</v>
      </c>
      <c r="I1459" s="11"/>
      <c r="J1459" s="4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5"/>
      <c r="V1459" s="5"/>
      <c r="W1459" s="5"/>
      <c r="X1459" s="5"/>
      <c r="Y1459" s="5"/>
      <c r="Z1459" s="5"/>
    </row>
    <row r="1460" spans="1:26" ht="12.75" customHeight="1">
      <c r="A1460" s="10">
        <v>154</v>
      </c>
      <c r="B1460" s="2">
        <v>61</v>
      </c>
      <c r="C1460" s="2" t="e">
        <f>#REF!</f>
        <v>#REF!</v>
      </c>
      <c r="D1460" s="2" t="e">
        <f>#REF!</f>
        <v>#REF!</v>
      </c>
      <c r="E1460" s="2">
        <v>0</v>
      </c>
      <c r="F1460" s="2">
        <v>0</v>
      </c>
      <c r="G1460" s="3" t="e">
        <f t="shared" si="52"/>
        <v>#REF!</v>
      </c>
      <c r="H1460" s="3" t="e">
        <f t="shared" si="63"/>
        <v>#REF!</v>
      </c>
      <c r="I1460" s="11"/>
      <c r="J1460" s="4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5"/>
      <c r="V1460" s="5"/>
      <c r="W1460" s="5"/>
      <c r="X1460" s="5"/>
      <c r="Y1460" s="5"/>
      <c r="Z1460" s="5"/>
    </row>
    <row r="1461" spans="1:26" ht="12.75" customHeight="1">
      <c r="A1461" s="10">
        <v>154</v>
      </c>
      <c r="B1461" s="2">
        <v>62</v>
      </c>
      <c r="C1461" s="2" t="e">
        <f>#REF!</f>
        <v>#REF!</v>
      </c>
      <c r="D1461" s="2" t="e">
        <f>#REF!</f>
        <v>#REF!</v>
      </c>
      <c r="E1461" s="2">
        <v>0</v>
      </c>
      <c r="F1461" s="2">
        <v>0</v>
      </c>
      <c r="G1461" s="3" t="e">
        <f t="shared" si="52"/>
        <v>#REF!</v>
      </c>
      <c r="H1461" s="3" t="e">
        <f t="shared" si="63"/>
        <v>#REF!</v>
      </c>
      <c r="I1461" s="11"/>
      <c r="J1461" s="4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5"/>
      <c r="V1461" s="5"/>
      <c r="W1461" s="5"/>
      <c r="X1461" s="5"/>
      <c r="Y1461" s="5"/>
      <c r="Z1461" s="5"/>
    </row>
    <row r="1462" spans="1:26" ht="12.75" customHeight="1">
      <c r="A1462" s="10">
        <v>154</v>
      </c>
      <c r="B1462" s="2">
        <v>63</v>
      </c>
      <c r="C1462" s="2" t="e">
        <f>#REF!</f>
        <v>#REF!</v>
      </c>
      <c r="D1462" s="2" t="e">
        <f>#REF!</f>
        <v>#REF!</v>
      </c>
      <c r="E1462" s="2">
        <v>0</v>
      </c>
      <c r="F1462" s="2">
        <v>0</v>
      </c>
      <c r="G1462" s="3" t="e">
        <f t="shared" si="52"/>
        <v>#REF!</v>
      </c>
      <c r="H1462" s="3" t="e">
        <f t="shared" si="63"/>
        <v>#REF!</v>
      </c>
      <c r="I1462" s="11"/>
      <c r="J1462" s="4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5"/>
      <c r="V1462" s="5"/>
      <c r="W1462" s="5"/>
      <c r="X1462" s="5"/>
      <c r="Y1462" s="5"/>
      <c r="Z1462" s="5"/>
    </row>
    <row r="1463" spans="1:26" ht="12.75" customHeight="1">
      <c r="A1463" s="10">
        <v>154</v>
      </c>
      <c r="B1463" s="2">
        <v>64</v>
      </c>
      <c r="C1463" s="2" t="e">
        <f>#REF!</f>
        <v>#REF!</v>
      </c>
      <c r="D1463" s="2" t="e">
        <f>#REF!</f>
        <v>#REF!</v>
      </c>
      <c r="E1463" s="2">
        <v>0</v>
      </c>
      <c r="F1463" s="2">
        <v>0</v>
      </c>
      <c r="G1463" s="3" t="e">
        <f t="shared" si="52"/>
        <v>#REF!</v>
      </c>
      <c r="H1463" s="3" t="e">
        <f t="shared" si="63"/>
        <v>#REF!</v>
      </c>
      <c r="I1463" s="11"/>
      <c r="J1463" s="4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5"/>
      <c r="V1463" s="5"/>
      <c r="W1463" s="5"/>
      <c r="X1463" s="5"/>
      <c r="Y1463" s="5"/>
      <c r="Z1463" s="5"/>
    </row>
    <row r="1464" spans="1:26" ht="12.75" customHeight="1">
      <c r="A1464" s="10">
        <v>154</v>
      </c>
      <c r="B1464" s="2">
        <v>65</v>
      </c>
      <c r="C1464" s="2" t="e">
        <f>#REF!</f>
        <v>#REF!</v>
      </c>
      <c r="D1464" s="2" t="e">
        <f>#REF!</f>
        <v>#REF!</v>
      </c>
      <c r="E1464" s="2">
        <v>0</v>
      </c>
      <c r="F1464" s="2">
        <v>0</v>
      </c>
      <c r="G1464" s="3" t="e">
        <f t="shared" si="52"/>
        <v>#REF!</v>
      </c>
      <c r="H1464" s="3" t="e">
        <f t="shared" si="63"/>
        <v>#REF!</v>
      </c>
      <c r="I1464" s="11"/>
      <c r="J1464" s="4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5"/>
      <c r="V1464" s="5"/>
      <c r="W1464" s="5"/>
      <c r="X1464" s="5"/>
      <c r="Y1464" s="5"/>
      <c r="Z1464" s="5"/>
    </row>
    <row r="1465" spans="1:26" ht="12.75" customHeight="1">
      <c r="A1465" s="10">
        <v>154</v>
      </c>
      <c r="B1465" s="2">
        <v>66</v>
      </c>
      <c r="C1465" s="2" t="e">
        <f>#REF!</f>
        <v>#REF!</v>
      </c>
      <c r="D1465" s="2" t="e">
        <f>#REF!</f>
        <v>#REF!</v>
      </c>
      <c r="E1465" s="2">
        <v>0</v>
      </c>
      <c r="F1465" s="2">
        <v>0</v>
      </c>
      <c r="G1465" s="3" t="e">
        <f t="shared" si="52"/>
        <v>#REF!</v>
      </c>
      <c r="H1465" s="3" t="e">
        <f t="shared" si="63"/>
        <v>#REF!</v>
      </c>
      <c r="I1465" s="11"/>
      <c r="J1465" s="4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5"/>
      <c r="V1465" s="5"/>
      <c r="W1465" s="5"/>
      <c r="X1465" s="5"/>
      <c r="Y1465" s="5"/>
      <c r="Z1465" s="5"/>
    </row>
    <row r="1466" spans="1:26" ht="12.75" customHeight="1">
      <c r="A1466" s="10">
        <v>154</v>
      </c>
      <c r="B1466" s="2">
        <v>67</v>
      </c>
      <c r="C1466" s="2" t="e">
        <f>#REF!</f>
        <v>#REF!</v>
      </c>
      <c r="D1466" s="2" t="e">
        <f>#REF!</f>
        <v>#REF!</v>
      </c>
      <c r="E1466" s="2">
        <v>0</v>
      </c>
      <c r="F1466" s="2">
        <v>0</v>
      </c>
      <c r="G1466" s="3" t="e">
        <f t="shared" si="52"/>
        <v>#REF!</v>
      </c>
      <c r="H1466" s="3" t="e">
        <f t="shared" si="63"/>
        <v>#REF!</v>
      </c>
      <c r="I1466" s="11"/>
      <c r="J1466" s="4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5"/>
      <c r="V1466" s="5"/>
      <c r="W1466" s="5"/>
      <c r="X1466" s="5"/>
      <c r="Y1466" s="5"/>
      <c r="Z1466" s="5"/>
    </row>
    <row r="1467" spans="1:26" ht="12.75" customHeight="1">
      <c r="A1467" s="10">
        <v>154</v>
      </c>
      <c r="B1467" s="2">
        <v>68</v>
      </c>
      <c r="C1467" s="2" t="e">
        <f>#REF!</f>
        <v>#REF!</v>
      </c>
      <c r="D1467" s="2" t="e">
        <f>#REF!</f>
        <v>#REF!</v>
      </c>
      <c r="E1467" s="2">
        <v>0</v>
      </c>
      <c r="F1467" s="2">
        <v>0</v>
      </c>
      <c r="G1467" s="3" t="e">
        <f t="shared" si="52"/>
        <v>#REF!</v>
      </c>
      <c r="H1467" s="3" t="e">
        <f t="shared" si="63"/>
        <v>#REF!</v>
      </c>
      <c r="I1467" s="11"/>
      <c r="J1467" s="4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5"/>
      <c r="V1467" s="5"/>
      <c r="W1467" s="5"/>
      <c r="X1467" s="5"/>
      <c r="Y1467" s="5"/>
      <c r="Z1467" s="5"/>
    </row>
    <row r="1468" spans="1:26" ht="12.75" customHeight="1">
      <c r="A1468" s="10">
        <v>154</v>
      </c>
      <c r="B1468" s="2">
        <v>69</v>
      </c>
      <c r="C1468" s="2" t="e">
        <f>#REF!</f>
        <v>#REF!</v>
      </c>
      <c r="D1468" s="2" t="e">
        <f>#REF!</f>
        <v>#REF!</v>
      </c>
      <c r="E1468" s="2">
        <v>0</v>
      </c>
      <c r="F1468" s="2">
        <v>0</v>
      </c>
      <c r="G1468" s="3" t="e">
        <f t="shared" si="52"/>
        <v>#REF!</v>
      </c>
      <c r="H1468" s="3" t="e">
        <f t="shared" si="63"/>
        <v>#REF!</v>
      </c>
      <c r="I1468" s="11"/>
      <c r="J1468" s="4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5"/>
      <c r="V1468" s="5"/>
      <c r="W1468" s="5"/>
      <c r="X1468" s="5"/>
      <c r="Y1468" s="5"/>
      <c r="Z1468" s="5"/>
    </row>
    <row r="1469" spans="1:26" ht="12.75" customHeight="1">
      <c r="A1469" s="10">
        <v>154</v>
      </c>
      <c r="B1469" s="2">
        <v>70</v>
      </c>
      <c r="C1469" s="2" t="e">
        <f>#REF!</f>
        <v>#REF!</v>
      </c>
      <c r="D1469" s="2" t="e">
        <f>#REF!</f>
        <v>#REF!</v>
      </c>
      <c r="E1469" s="2">
        <v>0</v>
      </c>
      <c r="F1469" s="2">
        <v>0</v>
      </c>
      <c r="G1469" s="3" t="e">
        <f t="shared" si="52"/>
        <v>#REF!</v>
      </c>
      <c r="H1469" s="3" t="e">
        <f t="shared" si="63"/>
        <v>#REF!</v>
      </c>
      <c r="I1469" s="11"/>
      <c r="J1469" s="4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5"/>
      <c r="V1469" s="5"/>
      <c r="W1469" s="5"/>
      <c r="X1469" s="5"/>
      <c r="Y1469" s="5"/>
      <c r="Z1469" s="5"/>
    </row>
    <row r="1470" spans="1:26" ht="12.75" customHeight="1">
      <c r="A1470" s="10">
        <v>154</v>
      </c>
      <c r="B1470" s="2">
        <v>71</v>
      </c>
      <c r="C1470" s="2" t="e">
        <f>#REF!</f>
        <v>#REF!</v>
      </c>
      <c r="D1470" s="2" t="e">
        <f>#REF!</f>
        <v>#REF!</v>
      </c>
      <c r="E1470" s="2">
        <v>0</v>
      </c>
      <c r="F1470" s="2">
        <v>0</v>
      </c>
      <c r="G1470" s="3" t="e">
        <f t="shared" si="52"/>
        <v>#REF!</v>
      </c>
      <c r="H1470" s="3" t="e">
        <f t="shared" si="63"/>
        <v>#REF!</v>
      </c>
      <c r="I1470" s="11"/>
      <c r="J1470" s="4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5"/>
      <c r="V1470" s="5"/>
      <c r="W1470" s="5"/>
      <c r="X1470" s="5"/>
      <c r="Y1470" s="5"/>
      <c r="Z1470" s="5"/>
    </row>
    <row r="1471" spans="1:26" ht="12.75" customHeight="1">
      <c r="A1471" s="10">
        <v>154</v>
      </c>
      <c r="B1471" s="2">
        <v>72</v>
      </c>
      <c r="C1471" s="2" t="e">
        <f>#REF!</f>
        <v>#REF!</v>
      </c>
      <c r="D1471" s="2" t="e">
        <f>#REF!</f>
        <v>#REF!</v>
      </c>
      <c r="E1471" s="2">
        <v>0</v>
      </c>
      <c r="F1471" s="2">
        <v>0</v>
      </c>
      <c r="G1471" s="3" t="e">
        <f t="shared" si="52"/>
        <v>#REF!</v>
      </c>
      <c r="H1471" s="3" t="e">
        <f t="shared" si="63"/>
        <v>#REF!</v>
      </c>
      <c r="I1471" s="11"/>
      <c r="J1471" s="4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5"/>
      <c r="V1471" s="5"/>
      <c r="W1471" s="5"/>
      <c r="X1471" s="5"/>
      <c r="Y1471" s="5"/>
      <c r="Z1471" s="5"/>
    </row>
    <row r="1472" spans="1:26" ht="12.75" customHeight="1">
      <c r="A1472" s="10">
        <v>154</v>
      </c>
      <c r="B1472" s="2">
        <v>73</v>
      </c>
      <c r="C1472" s="2" t="e">
        <f>#REF!</f>
        <v>#REF!</v>
      </c>
      <c r="D1472" s="2" t="e">
        <f>#REF!</f>
        <v>#REF!</v>
      </c>
      <c r="E1472" s="2">
        <v>0</v>
      </c>
      <c r="F1472" s="2">
        <v>0</v>
      </c>
      <c r="G1472" s="3" t="e">
        <f t="shared" si="52"/>
        <v>#REF!</v>
      </c>
      <c r="H1472" s="3" t="e">
        <f t="shared" si="63"/>
        <v>#REF!</v>
      </c>
      <c r="I1472" s="11"/>
      <c r="J1472" s="4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5"/>
      <c r="V1472" s="5"/>
      <c r="W1472" s="5"/>
      <c r="X1472" s="5"/>
      <c r="Y1472" s="5"/>
      <c r="Z1472" s="5"/>
    </row>
    <row r="1473" spans="1:26" ht="12.75" customHeight="1">
      <c r="A1473" s="10">
        <v>154</v>
      </c>
      <c r="B1473" s="2">
        <v>74</v>
      </c>
      <c r="C1473" s="2" t="e">
        <f>#REF!</f>
        <v>#REF!</v>
      </c>
      <c r="D1473" s="2" t="e">
        <f>#REF!</f>
        <v>#REF!</v>
      </c>
      <c r="E1473" s="2">
        <v>0</v>
      </c>
      <c r="F1473" s="2">
        <v>0</v>
      </c>
      <c r="G1473" s="3" t="e">
        <f t="shared" si="52"/>
        <v>#REF!</v>
      </c>
      <c r="H1473" s="3" t="e">
        <f t="shared" si="63"/>
        <v>#REF!</v>
      </c>
      <c r="I1473" s="11"/>
      <c r="J1473" s="4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5"/>
      <c r="V1473" s="5"/>
      <c r="W1473" s="5"/>
      <c r="X1473" s="5"/>
      <c r="Y1473" s="5"/>
      <c r="Z1473" s="5"/>
    </row>
    <row r="1474" spans="1:26" ht="12.75" customHeight="1">
      <c r="A1474" s="10">
        <v>154</v>
      </c>
      <c r="B1474" s="2">
        <v>75</v>
      </c>
      <c r="C1474" s="2" t="e">
        <f>#REF!</f>
        <v>#REF!</v>
      </c>
      <c r="D1474" s="2" t="e">
        <f>#REF!</f>
        <v>#REF!</v>
      </c>
      <c r="E1474" s="2">
        <v>0</v>
      </c>
      <c r="F1474" s="2">
        <v>0</v>
      </c>
      <c r="G1474" s="3" t="e">
        <f t="shared" si="52"/>
        <v>#REF!</v>
      </c>
      <c r="H1474" s="3" t="e">
        <f t="shared" si="63"/>
        <v>#REF!</v>
      </c>
      <c r="I1474" s="11"/>
      <c r="J1474" s="4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5"/>
      <c r="V1474" s="5"/>
      <c r="W1474" s="5"/>
      <c r="X1474" s="5"/>
      <c r="Y1474" s="5"/>
      <c r="Z1474" s="5"/>
    </row>
    <row r="1475" spans="1:26" ht="12.75" customHeight="1">
      <c r="A1475" s="10">
        <v>154</v>
      </c>
      <c r="B1475" s="2">
        <v>76</v>
      </c>
      <c r="C1475" s="2" t="e">
        <f>#REF!</f>
        <v>#REF!</v>
      </c>
      <c r="D1475" s="2" t="e">
        <f>#REF!</f>
        <v>#REF!</v>
      </c>
      <c r="E1475" s="2">
        <v>0</v>
      </c>
      <c r="F1475" s="2">
        <v>0</v>
      </c>
      <c r="G1475" s="3" t="e">
        <f t="shared" si="52"/>
        <v>#REF!</v>
      </c>
      <c r="H1475" s="3" t="e">
        <f t="shared" si="63"/>
        <v>#REF!</v>
      </c>
      <c r="I1475" s="11"/>
      <c r="J1475" s="4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5"/>
      <c r="V1475" s="5"/>
      <c r="W1475" s="5"/>
      <c r="X1475" s="5"/>
      <c r="Y1475" s="5"/>
      <c r="Z1475" s="5"/>
    </row>
    <row r="1476" spans="1:26" ht="12.75" customHeight="1">
      <c r="A1476" s="10">
        <v>154</v>
      </c>
      <c r="B1476" s="2">
        <v>77</v>
      </c>
      <c r="C1476" s="2" t="e">
        <f>#REF!</f>
        <v>#REF!</v>
      </c>
      <c r="D1476" s="2" t="e">
        <f>#REF!</f>
        <v>#REF!</v>
      </c>
      <c r="E1476" s="2">
        <v>0</v>
      </c>
      <c r="F1476" s="2">
        <v>0</v>
      </c>
      <c r="G1476" s="3" t="e">
        <f t="shared" si="52"/>
        <v>#REF!</v>
      </c>
      <c r="H1476" s="3" t="e">
        <f t="shared" si="63"/>
        <v>#REF!</v>
      </c>
      <c r="I1476" s="11"/>
      <c r="J1476" s="4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5"/>
      <c r="V1476" s="5"/>
      <c r="W1476" s="5"/>
      <c r="X1476" s="5"/>
      <c r="Y1476" s="5"/>
      <c r="Z1476" s="5"/>
    </row>
    <row r="1477" spans="1:26" ht="12.75" customHeight="1">
      <c r="A1477" s="10">
        <v>154</v>
      </c>
      <c r="B1477" s="2">
        <v>78</v>
      </c>
      <c r="C1477" s="2" t="e">
        <f>#REF!</f>
        <v>#REF!</v>
      </c>
      <c r="D1477" s="2" t="e">
        <f>#REF!</f>
        <v>#REF!</v>
      </c>
      <c r="E1477" s="2">
        <v>0</v>
      </c>
      <c r="F1477" s="2">
        <v>0</v>
      </c>
      <c r="G1477" s="3" t="e">
        <f t="shared" si="52"/>
        <v>#REF!</v>
      </c>
      <c r="H1477" s="3" t="e">
        <f t="shared" si="63"/>
        <v>#REF!</v>
      </c>
      <c r="I1477" s="11"/>
      <c r="J1477" s="4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5"/>
      <c r="V1477" s="5"/>
      <c r="W1477" s="5"/>
      <c r="X1477" s="5"/>
      <c r="Y1477" s="5"/>
      <c r="Z1477" s="5"/>
    </row>
    <row r="1478" spans="1:26" ht="12.75" customHeight="1">
      <c r="A1478" s="10">
        <v>154</v>
      </c>
      <c r="B1478" s="2">
        <v>79</v>
      </c>
      <c r="C1478" s="2" t="e">
        <f>#REF!</f>
        <v>#REF!</v>
      </c>
      <c r="D1478" s="2" t="e">
        <f>#REF!</f>
        <v>#REF!</v>
      </c>
      <c r="E1478" s="2">
        <v>0</v>
      </c>
      <c r="F1478" s="2">
        <v>0</v>
      </c>
      <c r="G1478" s="3" t="e">
        <f t="shared" si="52"/>
        <v>#REF!</v>
      </c>
      <c r="H1478" s="3" t="e">
        <f t="shared" si="63"/>
        <v>#REF!</v>
      </c>
      <c r="I1478" s="11"/>
      <c r="J1478" s="4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5"/>
      <c r="V1478" s="5"/>
      <c r="W1478" s="5"/>
      <c r="X1478" s="5"/>
      <c r="Y1478" s="5"/>
      <c r="Z1478" s="5"/>
    </row>
    <row r="1479" spans="1:26" ht="12.75" customHeight="1">
      <c r="A1479" s="10">
        <v>154</v>
      </c>
      <c r="B1479" s="2">
        <v>80</v>
      </c>
      <c r="C1479" s="2" t="e">
        <f>#REF!</f>
        <v>#REF!</v>
      </c>
      <c r="D1479" s="2" t="e">
        <f>#REF!</f>
        <v>#REF!</v>
      </c>
      <c r="E1479" s="2">
        <v>0</v>
      </c>
      <c r="F1479" s="2">
        <v>0</v>
      </c>
      <c r="G1479" s="3" t="e">
        <f t="shared" si="52"/>
        <v>#REF!</v>
      </c>
      <c r="H1479" s="3" t="e">
        <f t="shared" si="63"/>
        <v>#REF!</v>
      </c>
      <c r="I1479" s="11"/>
      <c r="J1479" s="4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5"/>
      <c r="V1479" s="5"/>
      <c r="W1479" s="5"/>
      <c r="X1479" s="5"/>
      <c r="Y1479" s="5"/>
      <c r="Z1479" s="5"/>
    </row>
    <row r="1480" spans="1:26" ht="12.75" customHeight="1">
      <c r="A1480" s="10">
        <v>154</v>
      </c>
      <c r="B1480" s="2">
        <v>81</v>
      </c>
      <c r="C1480" s="2" t="e">
        <f>#REF!</f>
        <v>#REF!</v>
      </c>
      <c r="D1480" s="2" t="e">
        <f>#REF!</f>
        <v>#REF!</v>
      </c>
      <c r="E1480" s="2">
        <v>0</v>
      </c>
      <c r="F1480" s="2">
        <v>0</v>
      </c>
      <c r="G1480" s="3" t="e">
        <f t="shared" si="52"/>
        <v>#REF!</v>
      </c>
      <c r="H1480" s="3" t="e">
        <f t="shared" si="63"/>
        <v>#REF!</v>
      </c>
      <c r="I1480" s="11"/>
      <c r="J1480" s="4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5"/>
      <c r="V1480" s="5"/>
      <c r="W1480" s="5"/>
      <c r="X1480" s="5"/>
      <c r="Y1480" s="5"/>
      <c r="Z1480" s="5"/>
    </row>
    <row r="1481" spans="1:26" ht="12.75" customHeight="1">
      <c r="A1481" s="10">
        <v>154</v>
      </c>
      <c r="B1481" s="2">
        <v>82</v>
      </c>
      <c r="C1481" s="2" t="e">
        <f>#REF!</f>
        <v>#REF!</v>
      </c>
      <c r="D1481" s="2" t="e">
        <f>#REF!</f>
        <v>#REF!</v>
      </c>
      <c r="E1481" s="2">
        <v>0</v>
      </c>
      <c r="F1481" s="2">
        <v>0</v>
      </c>
      <c r="G1481" s="3" t="e">
        <f t="shared" si="52"/>
        <v>#REF!</v>
      </c>
      <c r="H1481" s="3" t="e">
        <f t="shared" si="63"/>
        <v>#REF!</v>
      </c>
      <c r="I1481" s="11"/>
      <c r="J1481" s="4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5"/>
      <c r="V1481" s="5"/>
      <c r="W1481" s="5"/>
      <c r="X1481" s="5"/>
      <c r="Y1481" s="5"/>
      <c r="Z1481" s="5"/>
    </row>
    <row r="1482" spans="1:26" ht="12.75" customHeight="1">
      <c r="A1482" s="10">
        <v>154</v>
      </c>
      <c r="B1482" s="2">
        <v>83</v>
      </c>
      <c r="C1482" s="2" t="e">
        <f>#REF!</f>
        <v>#REF!</v>
      </c>
      <c r="D1482" s="2" t="e">
        <f>#REF!</f>
        <v>#REF!</v>
      </c>
      <c r="E1482" s="2">
        <v>0</v>
      </c>
      <c r="F1482" s="2">
        <v>0</v>
      </c>
      <c r="G1482" s="3" t="e">
        <f t="shared" si="52"/>
        <v>#REF!</v>
      </c>
      <c r="H1482" s="3" t="e">
        <f t="shared" si="63"/>
        <v>#REF!</v>
      </c>
      <c r="I1482" s="11"/>
      <c r="J1482" s="4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5"/>
      <c r="V1482" s="5"/>
      <c r="W1482" s="5"/>
      <c r="X1482" s="5"/>
      <c r="Y1482" s="5"/>
      <c r="Z1482" s="5"/>
    </row>
    <row r="1483" spans="1:26" ht="12.75" customHeight="1">
      <c r="A1483" s="10">
        <v>154</v>
      </c>
      <c r="B1483" s="2">
        <v>84</v>
      </c>
      <c r="C1483" s="2" t="e">
        <f>#REF!</f>
        <v>#REF!</v>
      </c>
      <c r="D1483" s="2" t="e">
        <f>#REF!</f>
        <v>#REF!</v>
      </c>
      <c r="E1483" s="2">
        <v>0</v>
      </c>
      <c r="F1483" s="2">
        <v>0</v>
      </c>
      <c r="G1483" s="3" t="e">
        <f t="shared" si="52"/>
        <v>#REF!</v>
      </c>
      <c r="H1483" s="3" t="e">
        <f t="shared" si="63"/>
        <v>#REF!</v>
      </c>
      <c r="I1483" s="11"/>
      <c r="J1483" s="4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5"/>
      <c r="V1483" s="5"/>
      <c r="W1483" s="5"/>
      <c r="X1483" s="5"/>
      <c r="Y1483" s="5"/>
      <c r="Z1483" s="5"/>
    </row>
    <row r="1484" spans="1:26" ht="12.75" customHeight="1">
      <c r="A1484" s="10">
        <v>154</v>
      </c>
      <c r="B1484" s="2">
        <v>85</v>
      </c>
      <c r="C1484" s="2" t="e">
        <f>#REF!</f>
        <v>#REF!</v>
      </c>
      <c r="D1484" s="2" t="e">
        <f>#REF!</f>
        <v>#REF!</v>
      </c>
      <c r="E1484" s="2">
        <v>0</v>
      </c>
      <c r="F1484" s="2">
        <v>0</v>
      </c>
      <c r="G1484" s="3" t="e">
        <f t="shared" si="52"/>
        <v>#REF!</v>
      </c>
      <c r="H1484" s="3" t="e">
        <f t="shared" si="63"/>
        <v>#REF!</v>
      </c>
      <c r="I1484" s="11"/>
      <c r="J1484" s="4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5"/>
      <c r="V1484" s="5"/>
      <c r="W1484" s="5"/>
      <c r="X1484" s="5"/>
      <c r="Y1484" s="5"/>
      <c r="Z1484" s="5"/>
    </row>
    <row r="1485" spans="1:26" ht="12.75" customHeight="1">
      <c r="A1485" s="10">
        <v>154</v>
      </c>
      <c r="B1485" s="2">
        <v>86</v>
      </c>
      <c r="C1485" s="2" t="e">
        <f>#REF!</f>
        <v>#REF!</v>
      </c>
      <c r="D1485" s="2" t="e">
        <f>#REF!</f>
        <v>#REF!</v>
      </c>
      <c r="E1485" s="2">
        <v>0</v>
      </c>
      <c r="F1485" s="2">
        <v>0</v>
      </c>
      <c r="G1485" s="3" t="e">
        <f t="shared" si="52"/>
        <v>#REF!</v>
      </c>
      <c r="H1485" s="3" t="e">
        <f t="shared" si="63"/>
        <v>#REF!</v>
      </c>
      <c r="I1485" s="11"/>
      <c r="J1485" s="4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5"/>
      <c r="V1485" s="5"/>
      <c r="W1485" s="5"/>
      <c r="X1485" s="5"/>
      <c r="Y1485" s="5"/>
      <c r="Z1485" s="5"/>
    </row>
    <row r="1486" spans="1:26" ht="12.75" customHeight="1">
      <c r="A1486" s="10">
        <v>154</v>
      </c>
      <c r="B1486" s="2">
        <v>87</v>
      </c>
      <c r="C1486" s="2" t="e">
        <f>#REF!</f>
        <v>#REF!</v>
      </c>
      <c r="D1486" s="2" t="e">
        <f>#REF!</f>
        <v>#REF!</v>
      </c>
      <c r="E1486" s="2">
        <v>0</v>
      </c>
      <c r="F1486" s="2">
        <v>0</v>
      </c>
      <c r="G1486" s="3" t="e">
        <f t="shared" si="52"/>
        <v>#REF!</v>
      </c>
      <c r="H1486" s="3" t="e">
        <f t="shared" si="63"/>
        <v>#REF!</v>
      </c>
      <c r="I1486" s="11"/>
      <c r="J1486" s="4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5"/>
      <c r="V1486" s="5"/>
      <c r="W1486" s="5"/>
      <c r="X1486" s="5"/>
      <c r="Y1486" s="5"/>
      <c r="Z1486" s="5"/>
    </row>
    <row r="1487" spans="1:26" ht="12.75" customHeight="1">
      <c r="A1487" s="10">
        <v>154</v>
      </c>
      <c r="B1487" s="2">
        <v>88</v>
      </c>
      <c r="C1487" s="2" t="e">
        <f>#REF!</f>
        <v>#REF!</v>
      </c>
      <c r="D1487" s="2" t="e">
        <f>#REF!</f>
        <v>#REF!</v>
      </c>
      <c r="E1487" s="2">
        <v>0</v>
      </c>
      <c r="F1487" s="2">
        <v>0</v>
      </c>
      <c r="G1487" s="3" t="e">
        <f t="shared" si="52"/>
        <v>#REF!</v>
      </c>
      <c r="H1487" s="3" t="e">
        <f t="shared" si="63"/>
        <v>#REF!</v>
      </c>
      <c r="I1487" s="11"/>
      <c r="J1487" s="4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5"/>
      <c r="V1487" s="5"/>
      <c r="W1487" s="5"/>
      <c r="X1487" s="5"/>
      <c r="Y1487" s="5"/>
      <c r="Z1487" s="5"/>
    </row>
    <row r="1488" spans="1:26" ht="12.75" customHeight="1">
      <c r="A1488" s="10">
        <v>154</v>
      </c>
      <c r="B1488" s="2">
        <v>89</v>
      </c>
      <c r="C1488" s="2" t="e">
        <f>#REF!</f>
        <v>#REF!</v>
      </c>
      <c r="D1488" s="2" t="e">
        <f>#REF!</f>
        <v>#REF!</v>
      </c>
      <c r="E1488" s="2">
        <v>0</v>
      </c>
      <c r="F1488" s="2">
        <v>0</v>
      </c>
      <c r="G1488" s="3" t="e">
        <f t="shared" si="52"/>
        <v>#REF!</v>
      </c>
      <c r="H1488" s="3" t="e">
        <f t="shared" si="63"/>
        <v>#REF!</v>
      </c>
      <c r="I1488" s="11"/>
      <c r="J1488" s="4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5"/>
      <c r="V1488" s="5"/>
      <c r="W1488" s="5"/>
      <c r="X1488" s="5"/>
      <c r="Y1488" s="5"/>
      <c r="Z1488" s="5"/>
    </row>
    <row r="1489" spans="1:26" ht="12.75" customHeight="1">
      <c r="A1489" s="10">
        <v>154</v>
      </c>
      <c r="B1489" s="2">
        <v>90</v>
      </c>
      <c r="C1489" s="2" t="e">
        <f>#REF!</f>
        <v>#REF!</v>
      </c>
      <c r="D1489" s="2" t="e">
        <f>#REF!</f>
        <v>#REF!</v>
      </c>
      <c r="E1489" s="2">
        <v>0</v>
      </c>
      <c r="F1489" s="2">
        <v>0</v>
      </c>
      <c r="G1489" s="3" t="e">
        <f t="shared" si="52"/>
        <v>#REF!</v>
      </c>
      <c r="H1489" s="3" t="e">
        <f t="shared" si="63"/>
        <v>#REF!</v>
      </c>
      <c r="I1489" s="11"/>
      <c r="J1489" s="4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5"/>
      <c r="V1489" s="5"/>
      <c r="W1489" s="5"/>
      <c r="X1489" s="5"/>
      <c r="Y1489" s="5"/>
      <c r="Z1489" s="5"/>
    </row>
    <row r="1490" spans="1:26" ht="12.75" customHeight="1">
      <c r="A1490" s="10">
        <v>154</v>
      </c>
      <c r="B1490" s="2">
        <v>91</v>
      </c>
      <c r="C1490" s="2" t="e">
        <f>#REF!</f>
        <v>#REF!</v>
      </c>
      <c r="D1490" s="2" t="e">
        <f>#REF!</f>
        <v>#REF!</v>
      </c>
      <c r="E1490" s="2">
        <v>0</v>
      </c>
      <c r="F1490" s="2">
        <v>0</v>
      </c>
      <c r="G1490" s="3" t="e">
        <f t="shared" si="52"/>
        <v>#REF!</v>
      </c>
      <c r="H1490" s="3" t="e">
        <f t="shared" si="63"/>
        <v>#REF!</v>
      </c>
      <c r="I1490" s="11"/>
      <c r="J1490" s="4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5"/>
      <c r="V1490" s="5"/>
      <c r="W1490" s="5"/>
      <c r="X1490" s="5"/>
      <c r="Y1490" s="5"/>
      <c r="Z1490" s="5"/>
    </row>
    <row r="1491" spans="1:26" ht="12.75" customHeight="1">
      <c r="A1491" s="10">
        <v>154</v>
      </c>
      <c r="B1491" s="2">
        <v>92</v>
      </c>
      <c r="C1491" s="2" t="e">
        <f>#REF!</f>
        <v>#REF!</v>
      </c>
      <c r="D1491" s="2" t="e">
        <f>#REF!</f>
        <v>#REF!</v>
      </c>
      <c r="E1491" s="2">
        <v>0</v>
      </c>
      <c r="F1491" s="2">
        <v>0</v>
      </c>
      <c r="G1491" s="3" t="e">
        <f t="shared" si="52"/>
        <v>#REF!</v>
      </c>
      <c r="H1491" s="3" t="e">
        <f t="shared" si="63"/>
        <v>#REF!</v>
      </c>
      <c r="I1491" s="11"/>
      <c r="J1491" s="4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5"/>
      <c r="V1491" s="5"/>
      <c r="W1491" s="5"/>
      <c r="X1491" s="5"/>
      <c r="Y1491" s="5"/>
      <c r="Z1491" s="5"/>
    </row>
    <row r="1492" spans="1:26" ht="12.75" customHeight="1">
      <c r="A1492" s="10">
        <v>154</v>
      </c>
      <c r="B1492" s="2">
        <v>93</v>
      </c>
      <c r="C1492" s="2" t="e">
        <f>#REF!</f>
        <v>#REF!</v>
      </c>
      <c r="D1492" s="2" t="e">
        <f>#REF!</f>
        <v>#REF!</v>
      </c>
      <c r="E1492" s="2">
        <v>0</v>
      </c>
      <c r="F1492" s="2">
        <v>0</v>
      </c>
      <c r="G1492" s="3" t="e">
        <f t="shared" si="52"/>
        <v>#REF!</v>
      </c>
      <c r="H1492" s="3" t="e">
        <f t="shared" si="63"/>
        <v>#REF!</v>
      </c>
      <c r="I1492" s="11"/>
      <c r="J1492" s="4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5"/>
      <c r="V1492" s="5"/>
      <c r="W1492" s="5"/>
      <c r="X1492" s="5"/>
      <c r="Y1492" s="5"/>
      <c r="Z1492" s="5"/>
    </row>
    <row r="1493" spans="1:26" ht="12.75" customHeight="1">
      <c r="A1493" s="10">
        <v>154</v>
      </c>
      <c r="B1493" s="2">
        <v>94</v>
      </c>
      <c r="C1493" s="2" t="e">
        <f>#REF!</f>
        <v>#REF!</v>
      </c>
      <c r="D1493" s="2" t="e">
        <f>#REF!</f>
        <v>#REF!</v>
      </c>
      <c r="E1493" s="2">
        <v>0</v>
      </c>
      <c r="F1493" s="2">
        <v>0</v>
      </c>
      <c r="G1493" s="3" t="e">
        <f t="shared" si="52"/>
        <v>#REF!</v>
      </c>
      <c r="H1493" s="3" t="e">
        <f t="shared" si="63"/>
        <v>#REF!</v>
      </c>
      <c r="I1493" s="11"/>
      <c r="J1493" s="4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5"/>
      <c r="V1493" s="5"/>
      <c r="W1493" s="5"/>
      <c r="X1493" s="5"/>
      <c r="Y1493" s="5"/>
      <c r="Z1493" s="5"/>
    </row>
    <row r="1494" spans="1:26" ht="12.75" customHeight="1">
      <c r="A1494" s="10">
        <v>154</v>
      </c>
      <c r="B1494" s="2">
        <v>95</v>
      </c>
      <c r="C1494" s="2" t="e">
        <f>#REF!</f>
        <v>#REF!</v>
      </c>
      <c r="D1494" s="2" t="e">
        <f>#REF!</f>
        <v>#REF!</v>
      </c>
      <c r="E1494" s="2">
        <v>0</v>
      </c>
      <c r="F1494" s="2">
        <v>0</v>
      </c>
      <c r="G1494" s="3" t="e">
        <f t="shared" si="52"/>
        <v>#REF!</v>
      </c>
      <c r="H1494" s="3" t="e">
        <f t="shared" si="63"/>
        <v>#REF!</v>
      </c>
      <c r="I1494" s="11"/>
      <c r="J1494" s="4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5"/>
      <c r="V1494" s="5"/>
      <c r="W1494" s="5"/>
      <c r="X1494" s="5"/>
      <c r="Y1494" s="5"/>
      <c r="Z1494" s="5"/>
    </row>
    <row r="1495" spans="1:26" ht="12.75" customHeight="1">
      <c r="A1495" s="10">
        <v>154</v>
      </c>
      <c r="B1495" s="2">
        <v>96</v>
      </c>
      <c r="C1495" s="2" t="e">
        <f>#REF!</f>
        <v>#REF!</v>
      </c>
      <c r="D1495" s="2" t="e">
        <f>#REF!</f>
        <v>#REF!</v>
      </c>
      <c r="E1495" s="2">
        <v>0</v>
      </c>
      <c r="F1495" s="2">
        <v>0</v>
      </c>
      <c r="G1495" s="3" t="e">
        <f t="shared" si="52"/>
        <v>#REF!</v>
      </c>
      <c r="H1495" s="3" t="e">
        <f t="shared" si="63"/>
        <v>#REF!</v>
      </c>
      <c r="I1495" s="11"/>
      <c r="J1495" s="4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5"/>
      <c r="V1495" s="5"/>
      <c r="W1495" s="5"/>
      <c r="X1495" s="5"/>
      <c r="Y1495" s="5"/>
      <c r="Z1495" s="5"/>
    </row>
    <row r="1496" spans="1:26" ht="12.75" customHeight="1">
      <c r="A1496" s="10">
        <v>154</v>
      </c>
      <c r="B1496" s="2">
        <v>97</v>
      </c>
      <c r="C1496" s="2" t="e">
        <f>#REF!</f>
        <v>#REF!</v>
      </c>
      <c r="D1496" s="2" t="e">
        <f>#REF!</f>
        <v>#REF!</v>
      </c>
      <c r="E1496" s="2">
        <v>0</v>
      </c>
      <c r="F1496" s="2">
        <v>0</v>
      </c>
      <c r="G1496" s="3" t="e">
        <f t="shared" si="52"/>
        <v>#REF!</v>
      </c>
      <c r="H1496" s="3" t="e">
        <f t="shared" si="63"/>
        <v>#REF!</v>
      </c>
      <c r="I1496" s="11"/>
      <c r="J1496" s="4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5"/>
      <c r="V1496" s="5"/>
      <c r="W1496" s="5"/>
      <c r="X1496" s="5"/>
      <c r="Y1496" s="5"/>
      <c r="Z1496" s="5"/>
    </row>
    <row r="1497" spans="1:26" ht="12.75" customHeight="1">
      <c r="A1497" s="10">
        <v>154</v>
      </c>
      <c r="B1497" s="2">
        <v>98</v>
      </c>
      <c r="C1497" s="2" t="e">
        <f>#REF!</f>
        <v>#REF!</v>
      </c>
      <c r="D1497" s="2" t="e">
        <f>#REF!</f>
        <v>#REF!</v>
      </c>
      <c r="E1497" s="2">
        <v>0</v>
      </c>
      <c r="F1497" s="2">
        <v>0</v>
      </c>
      <c r="G1497" s="3" t="e">
        <f t="shared" si="52"/>
        <v>#REF!</v>
      </c>
      <c r="H1497" s="3" t="e">
        <f t="shared" si="63"/>
        <v>#REF!</v>
      </c>
      <c r="I1497" s="11"/>
      <c r="J1497" s="4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5"/>
      <c r="V1497" s="5"/>
      <c r="W1497" s="5"/>
      <c r="X1497" s="5"/>
      <c r="Y1497" s="5"/>
      <c r="Z1497" s="5"/>
    </row>
    <row r="1498" spans="1:26" ht="12.75" customHeight="1">
      <c r="A1498" s="10">
        <v>154</v>
      </c>
      <c r="B1498" s="2">
        <v>99</v>
      </c>
      <c r="C1498" s="2" t="e">
        <f>#REF!</f>
        <v>#REF!</v>
      </c>
      <c r="D1498" s="2" t="e">
        <f>#REF!</f>
        <v>#REF!</v>
      </c>
      <c r="E1498" s="2">
        <v>0</v>
      </c>
      <c r="F1498" s="2">
        <v>0</v>
      </c>
      <c r="G1498" s="3" t="e">
        <f t="shared" si="52"/>
        <v>#REF!</v>
      </c>
      <c r="H1498" s="3" t="e">
        <f t="shared" si="63"/>
        <v>#REF!</v>
      </c>
      <c r="I1498" s="11"/>
      <c r="J1498" s="4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5"/>
      <c r="V1498" s="5"/>
      <c r="W1498" s="5"/>
      <c r="X1498" s="5"/>
      <c r="Y1498" s="5"/>
      <c r="Z1498" s="5"/>
    </row>
    <row r="1499" spans="1:26" ht="12.75" customHeight="1">
      <c r="A1499" s="10">
        <v>154</v>
      </c>
      <c r="B1499" s="2">
        <v>100</v>
      </c>
      <c r="C1499" s="2" t="e">
        <f>#REF!</f>
        <v>#REF!</v>
      </c>
      <c r="D1499" s="2" t="e">
        <f>#REF!</f>
        <v>#REF!</v>
      </c>
      <c r="E1499" s="2">
        <v>0</v>
      </c>
      <c r="F1499" s="2">
        <v>0</v>
      </c>
      <c r="G1499" s="3" t="e">
        <f t="shared" si="52"/>
        <v>#REF!</v>
      </c>
      <c r="H1499" s="3" t="e">
        <f t="shared" si="63"/>
        <v>#REF!</v>
      </c>
      <c r="I1499" s="11"/>
      <c r="J1499" s="4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5"/>
      <c r="V1499" s="5"/>
      <c r="W1499" s="5"/>
      <c r="X1499" s="5"/>
      <c r="Y1499" s="5"/>
      <c r="Z1499" s="5"/>
    </row>
    <row r="1500" spans="1:26" ht="12.75" customHeight="1">
      <c r="A1500" s="10">
        <v>154</v>
      </c>
      <c r="B1500" s="2">
        <v>101</v>
      </c>
      <c r="C1500" s="2" t="e">
        <f>#REF!</f>
        <v>#REF!</v>
      </c>
      <c r="D1500" s="2" t="e">
        <f>#REF!</f>
        <v>#REF!</v>
      </c>
      <c r="E1500" s="2">
        <v>0</v>
      </c>
      <c r="F1500" s="2">
        <v>0</v>
      </c>
      <c r="G1500" s="3" t="e">
        <f t="shared" si="52"/>
        <v>#REF!</v>
      </c>
      <c r="H1500" s="3" t="e">
        <f t="shared" si="63"/>
        <v>#REF!</v>
      </c>
      <c r="I1500" s="11"/>
      <c r="J1500" s="4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5"/>
      <c r="V1500" s="5"/>
      <c r="W1500" s="5"/>
      <c r="X1500" s="5"/>
      <c r="Y1500" s="5"/>
      <c r="Z1500" s="5"/>
    </row>
    <row r="1501" spans="1:26" ht="12.75" customHeight="1">
      <c r="A1501" s="10">
        <v>154</v>
      </c>
      <c r="B1501" s="2">
        <v>102</v>
      </c>
      <c r="C1501" s="2" t="e">
        <f>#REF!</f>
        <v>#REF!</v>
      </c>
      <c r="D1501" s="2" t="e">
        <f>#REF!</f>
        <v>#REF!</v>
      </c>
      <c r="E1501" s="2">
        <v>0</v>
      </c>
      <c r="F1501" s="2">
        <v>0</v>
      </c>
      <c r="G1501" s="3" t="e">
        <f t="shared" si="52"/>
        <v>#REF!</v>
      </c>
      <c r="H1501" s="3" t="e">
        <f t="shared" si="63"/>
        <v>#REF!</v>
      </c>
      <c r="I1501" s="11"/>
      <c r="J1501" s="4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5"/>
      <c r="V1501" s="5"/>
      <c r="W1501" s="5"/>
      <c r="X1501" s="5"/>
      <c r="Y1501" s="5"/>
      <c r="Z1501" s="5"/>
    </row>
    <row r="1502" spans="1:26" ht="12.75" customHeight="1">
      <c r="A1502" s="10">
        <v>154</v>
      </c>
      <c r="B1502" s="2">
        <v>103</v>
      </c>
      <c r="C1502" s="2" t="e">
        <f>#REF!</f>
        <v>#REF!</v>
      </c>
      <c r="D1502" s="2" t="e">
        <f>#REF!</f>
        <v>#REF!</v>
      </c>
      <c r="E1502" s="2">
        <v>0</v>
      </c>
      <c r="F1502" s="2">
        <v>0</v>
      </c>
      <c r="G1502" s="3" t="e">
        <f t="shared" si="52"/>
        <v>#REF!</v>
      </c>
      <c r="H1502" s="3" t="e">
        <f t="shared" si="63"/>
        <v>#REF!</v>
      </c>
      <c r="I1502" s="11"/>
      <c r="J1502" s="4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5"/>
      <c r="V1502" s="5"/>
      <c r="W1502" s="5"/>
      <c r="X1502" s="5"/>
      <c r="Y1502" s="5"/>
      <c r="Z1502" s="5"/>
    </row>
    <row r="1503" spans="1:26" ht="12.75" customHeight="1">
      <c r="A1503" s="10">
        <v>154</v>
      </c>
      <c r="B1503" s="2">
        <v>104</v>
      </c>
      <c r="C1503" s="2" t="e">
        <f>#REF!</f>
        <v>#REF!</v>
      </c>
      <c r="D1503" s="2" t="e">
        <f>#REF!</f>
        <v>#REF!</v>
      </c>
      <c r="E1503" s="2">
        <v>0</v>
      </c>
      <c r="F1503" s="2">
        <v>0</v>
      </c>
      <c r="G1503" s="3" t="e">
        <f t="shared" si="52"/>
        <v>#REF!</v>
      </c>
      <c r="H1503" s="3" t="e">
        <f t="shared" si="63"/>
        <v>#REF!</v>
      </c>
      <c r="I1503" s="11"/>
      <c r="J1503" s="4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5"/>
      <c r="V1503" s="5"/>
      <c r="W1503" s="5"/>
      <c r="X1503" s="5"/>
      <c r="Y1503" s="5"/>
      <c r="Z1503" s="5"/>
    </row>
    <row r="1504" spans="1:26" ht="12.75" customHeight="1">
      <c r="A1504" s="10">
        <v>154</v>
      </c>
      <c r="B1504" s="2">
        <v>105</v>
      </c>
      <c r="C1504" s="2" t="e">
        <f>#REF!</f>
        <v>#REF!</v>
      </c>
      <c r="D1504" s="2" t="e">
        <f>#REF!</f>
        <v>#REF!</v>
      </c>
      <c r="E1504" s="2">
        <v>0</v>
      </c>
      <c r="F1504" s="2">
        <v>0</v>
      </c>
      <c r="G1504" s="3" t="e">
        <f t="shared" si="52"/>
        <v>#REF!</v>
      </c>
      <c r="H1504" s="3" t="e">
        <f t="shared" si="63"/>
        <v>#REF!</v>
      </c>
      <c r="I1504" s="11"/>
      <c r="J1504" s="4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5"/>
      <c r="V1504" s="5"/>
      <c r="W1504" s="5"/>
      <c r="X1504" s="5"/>
      <c r="Y1504" s="5"/>
      <c r="Z1504" s="5"/>
    </row>
    <row r="1505" spans="1:26" ht="12.75" customHeight="1">
      <c r="A1505" s="10">
        <v>154</v>
      </c>
      <c r="B1505" s="2">
        <v>106</v>
      </c>
      <c r="C1505" s="2" t="e">
        <f>#REF!</f>
        <v>#REF!</v>
      </c>
      <c r="D1505" s="2" t="e">
        <f>#REF!</f>
        <v>#REF!</v>
      </c>
      <c r="E1505" s="2">
        <v>0</v>
      </c>
      <c r="F1505" s="2">
        <v>0</v>
      </c>
      <c r="G1505" s="3" t="e">
        <f t="shared" si="52"/>
        <v>#REF!</v>
      </c>
      <c r="H1505" s="3" t="e">
        <f t="shared" si="63"/>
        <v>#REF!</v>
      </c>
      <c r="I1505" s="11"/>
      <c r="J1505" s="4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5"/>
      <c r="V1505" s="5"/>
      <c r="W1505" s="5"/>
      <c r="X1505" s="5"/>
      <c r="Y1505" s="5"/>
      <c r="Z1505" s="5"/>
    </row>
    <row r="1506" spans="1:26" ht="12.75" customHeight="1">
      <c r="A1506" s="10">
        <v>154</v>
      </c>
      <c r="B1506" s="2">
        <v>107</v>
      </c>
      <c r="C1506" s="2" t="e">
        <f>#REF!</f>
        <v>#REF!</v>
      </c>
      <c r="D1506" s="2" t="e">
        <f>#REF!</f>
        <v>#REF!</v>
      </c>
      <c r="E1506" s="2">
        <v>0</v>
      </c>
      <c r="F1506" s="2">
        <v>0</v>
      </c>
      <c r="G1506" s="3" t="e">
        <f t="shared" si="52"/>
        <v>#REF!</v>
      </c>
      <c r="H1506" s="3" t="e">
        <f t="shared" si="63"/>
        <v>#REF!</v>
      </c>
      <c r="I1506" s="11"/>
      <c r="J1506" s="4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5"/>
      <c r="V1506" s="5"/>
      <c r="W1506" s="5"/>
      <c r="X1506" s="5"/>
      <c r="Y1506" s="5"/>
      <c r="Z1506" s="5"/>
    </row>
    <row r="1507" spans="1:26" ht="12.75" customHeight="1">
      <c r="A1507" s="10">
        <v>154</v>
      </c>
      <c r="B1507" s="2">
        <v>108</v>
      </c>
      <c r="C1507" s="2" t="e">
        <f>#REF!</f>
        <v>#REF!</v>
      </c>
      <c r="D1507" s="2" t="e">
        <f>#REF!</f>
        <v>#REF!</v>
      </c>
      <c r="E1507" s="2">
        <v>0</v>
      </c>
      <c r="F1507" s="2">
        <v>0</v>
      </c>
      <c r="G1507" s="3" t="e">
        <f t="shared" si="52"/>
        <v>#REF!</v>
      </c>
      <c r="H1507" s="3" t="e">
        <f t="shared" si="63"/>
        <v>#REF!</v>
      </c>
      <c r="I1507" s="11"/>
      <c r="J1507" s="4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5"/>
      <c r="V1507" s="5"/>
      <c r="W1507" s="5"/>
      <c r="X1507" s="5"/>
      <c r="Y1507" s="5"/>
      <c r="Z1507" s="5"/>
    </row>
    <row r="1508" spans="1:26" ht="12.75" customHeight="1">
      <c r="A1508" s="10">
        <v>154</v>
      </c>
      <c r="B1508" s="2">
        <v>109</v>
      </c>
      <c r="C1508" s="2" t="e">
        <f>#REF!</f>
        <v>#REF!</v>
      </c>
      <c r="D1508" s="2" t="e">
        <f>#REF!</f>
        <v>#REF!</v>
      </c>
      <c r="E1508" s="2">
        <v>0</v>
      </c>
      <c r="F1508" s="2">
        <v>0</v>
      </c>
      <c r="G1508" s="3" t="e">
        <f t="shared" si="52"/>
        <v>#REF!</v>
      </c>
      <c r="H1508" s="3" t="e">
        <f t="shared" si="63"/>
        <v>#REF!</v>
      </c>
      <c r="I1508" s="11"/>
      <c r="J1508" s="4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5"/>
      <c r="V1508" s="5"/>
      <c r="W1508" s="5"/>
      <c r="X1508" s="5"/>
      <c r="Y1508" s="5"/>
      <c r="Z1508" s="5"/>
    </row>
    <row r="1509" spans="1:26" ht="12.75" customHeight="1">
      <c r="A1509" s="10">
        <v>154</v>
      </c>
      <c r="B1509" s="2">
        <v>110</v>
      </c>
      <c r="C1509" s="2" t="e">
        <f>#REF!</f>
        <v>#REF!</v>
      </c>
      <c r="D1509" s="2" t="e">
        <f>#REF!</f>
        <v>#REF!</v>
      </c>
      <c r="E1509" s="2">
        <v>0</v>
      </c>
      <c r="F1509" s="2">
        <v>0</v>
      </c>
      <c r="G1509" s="3" t="e">
        <f t="shared" si="52"/>
        <v>#REF!</v>
      </c>
      <c r="H1509" s="3" t="e">
        <f t="shared" si="63"/>
        <v>#REF!</v>
      </c>
      <c r="I1509" s="11"/>
      <c r="J1509" s="4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5"/>
      <c r="V1509" s="5"/>
      <c r="W1509" s="5"/>
      <c r="X1509" s="5"/>
      <c r="Y1509" s="5"/>
      <c r="Z1509" s="5"/>
    </row>
    <row r="1510" spans="1:26" ht="12.75" customHeight="1">
      <c r="A1510" s="10">
        <v>154</v>
      </c>
      <c r="B1510" s="2">
        <v>111</v>
      </c>
      <c r="C1510" s="2" t="e">
        <f>#REF!</f>
        <v>#REF!</v>
      </c>
      <c r="D1510" s="2" t="e">
        <f>#REF!</f>
        <v>#REF!</v>
      </c>
      <c r="E1510" s="2">
        <v>0</v>
      </c>
      <c r="F1510" s="2">
        <v>0</v>
      </c>
      <c r="G1510" s="3" t="e">
        <f t="shared" si="52"/>
        <v>#REF!</v>
      </c>
      <c r="H1510" s="3" t="e">
        <f t="shared" si="63"/>
        <v>#REF!</v>
      </c>
      <c r="I1510" s="11"/>
      <c r="J1510" s="4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5"/>
      <c r="V1510" s="5"/>
      <c r="W1510" s="5"/>
      <c r="X1510" s="5"/>
      <c r="Y1510" s="5"/>
      <c r="Z1510" s="5"/>
    </row>
    <row r="1511" spans="1:26" ht="12.75" customHeight="1">
      <c r="A1511" s="10">
        <v>154</v>
      </c>
      <c r="B1511" s="2">
        <v>112</v>
      </c>
      <c r="C1511" s="2" t="e">
        <f>#REF!</f>
        <v>#REF!</v>
      </c>
      <c r="D1511" s="2" t="e">
        <f>#REF!</f>
        <v>#REF!</v>
      </c>
      <c r="E1511" s="2">
        <v>0</v>
      </c>
      <c r="F1511" s="2">
        <v>0</v>
      </c>
      <c r="G1511" s="3" t="e">
        <f t="shared" si="52"/>
        <v>#REF!</v>
      </c>
      <c r="H1511" s="3" t="e">
        <f t="shared" si="63"/>
        <v>#REF!</v>
      </c>
      <c r="I1511" s="11"/>
      <c r="J1511" s="4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5"/>
      <c r="V1511" s="5"/>
      <c r="W1511" s="5"/>
      <c r="X1511" s="5"/>
      <c r="Y1511" s="5"/>
      <c r="Z1511" s="5"/>
    </row>
    <row r="1512" spans="1:26" ht="12.75" customHeight="1">
      <c r="A1512" s="10">
        <v>154</v>
      </c>
      <c r="B1512" s="2">
        <v>113</v>
      </c>
      <c r="C1512" s="2" t="e">
        <f>#REF!</f>
        <v>#REF!</v>
      </c>
      <c r="D1512" s="2" t="e">
        <f>#REF!</f>
        <v>#REF!</v>
      </c>
      <c r="E1512" s="2">
        <v>0</v>
      </c>
      <c r="F1512" s="2">
        <v>0</v>
      </c>
      <c r="G1512" s="3" t="e">
        <f t="shared" si="52"/>
        <v>#REF!</v>
      </c>
      <c r="H1512" s="3" t="e">
        <f t="shared" si="63"/>
        <v>#REF!</v>
      </c>
      <c r="I1512" s="11"/>
      <c r="J1512" s="4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5"/>
      <c r="V1512" s="5"/>
      <c r="W1512" s="5"/>
      <c r="X1512" s="5"/>
      <c r="Y1512" s="5"/>
      <c r="Z1512" s="5"/>
    </row>
    <row r="1513" spans="1:26" ht="12.75" customHeight="1">
      <c r="A1513" s="10">
        <v>154</v>
      </c>
      <c r="B1513" s="2">
        <v>114</v>
      </c>
      <c r="C1513" s="2" t="e">
        <f>#REF!</f>
        <v>#REF!</v>
      </c>
      <c r="D1513" s="2" t="e">
        <f>#REF!</f>
        <v>#REF!</v>
      </c>
      <c r="E1513" s="2">
        <v>0</v>
      </c>
      <c r="F1513" s="2">
        <v>0</v>
      </c>
      <c r="G1513" s="3" t="e">
        <f t="shared" si="52"/>
        <v>#REF!</v>
      </c>
      <c r="H1513" s="3" t="e">
        <f t="shared" si="63"/>
        <v>#REF!</v>
      </c>
      <c r="I1513" s="11"/>
      <c r="J1513" s="4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5"/>
      <c r="V1513" s="5"/>
      <c r="W1513" s="5"/>
      <c r="X1513" s="5"/>
      <c r="Y1513" s="5"/>
      <c r="Z1513" s="5"/>
    </row>
    <row r="1514" spans="1:26" ht="12.75" customHeight="1">
      <c r="A1514" s="10">
        <v>154</v>
      </c>
      <c r="B1514" s="2">
        <v>115</v>
      </c>
      <c r="C1514" s="2" t="e">
        <f>#REF!</f>
        <v>#REF!</v>
      </c>
      <c r="D1514" s="2" t="e">
        <f>#REF!</f>
        <v>#REF!</v>
      </c>
      <c r="E1514" s="2">
        <v>0</v>
      </c>
      <c r="F1514" s="2">
        <v>0</v>
      </c>
      <c r="G1514" s="3" t="e">
        <f t="shared" si="52"/>
        <v>#REF!</v>
      </c>
      <c r="H1514" s="3" t="e">
        <f t="shared" si="63"/>
        <v>#REF!</v>
      </c>
      <c r="I1514" s="11"/>
      <c r="J1514" s="4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5"/>
      <c r="V1514" s="5"/>
      <c r="W1514" s="5"/>
      <c r="X1514" s="5"/>
      <c r="Y1514" s="5"/>
      <c r="Z1514" s="5"/>
    </row>
    <row r="1515" spans="1:26" ht="12.75" customHeight="1">
      <c r="A1515" s="10">
        <v>154</v>
      </c>
      <c r="B1515" s="2">
        <v>116</v>
      </c>
      <c r="C1515" s="2" t="e">
        <f>#REF!</f>
        <v>#REF!</v>
      </c>
      <c r="D1515" s="2" t="e">
        <f>#REF!</f>
        <v>#REF!</v>
      </c>
      <c r="E1515" s="2">
        <v>0</v>
      </c>
      <c r="F1515" s="2">
        <v>0</v>
      </c>
      <c r="G1515" s="3" t="e">
        <f t="shared" si="52"/>
        <v>#REF!</v>
      </c>
      <c r="H1515" s="3" t="e">
        <f t="shared" si="63"/>
        <v>#REF!</v>
      </c>
      <c r="I1515" s="11"/>
      <c r="J1515" s="4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5"/>
      <c r="V1515" s="5"/>
      <c r="W1515" s="5"/>
      <c r="X1515" s="5"/>
      <c r="Y1515" s="5"/>
      <c r="Z1515" s="5"/>
    </row>
    <row r="1516" spans="1:26" ht="12.75" customHeight="1">
      <c r="A1516" s="10">
        <v>154</v>
      </c>
      <c r="B1516" s="2">
        <v>117</v>
      </c>
      <c r="C1516" s="2" t="e">
        <f>#REF!</f>
        <v>#REF!</v>
      </c>
      <c r="D1516" s="2" t="e">
        <f>#REF!</f>
        <v>#REF!</v>
      </c>
      <c r="E1516" s="2">
        <v>0</v>
      </c>
      <c r="F1516" s="2">
        <v>0</v>
      </c>
      <c r="G1516" s="3" t="e">
        <f t="shared" si="52"/>
        <v>#REF!</v>
      </c>
      <c r="H1516" s="3" t="e">
        <f t="shared" si="63"/>
        <v>#REF!</v>
      </c>
      <c r="I1516" s="11"/>
      <c r="J1516" s="4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5"/>
      <c r="V1516" s="5"/>
      <c r="W1516" s="5"/>
      <c r="X1516" s="5"/>
      <c r="Y1516" s="5"/>
      <c r="Z1516" s="5"/>
    </row>
    <row r="1517" spans="1:26" ht="12.75" customHeight="1">
      <c r="A1517" s="10">
        <v>154</v>
      </c>
      <c r="B1517" s="2">
        <v>118</v>
      </c>
      <c r="C1517" s="2" t="e">
        <f>#REF!</f>
        <v>#REF!</v>
      </c>
      <c r="D1517" s="2" t="e">
        <f>#REF!</f>
        <v>#REF!</v>
      </c>
      <c r="E1517" s="2">
        <v>0</v>
      </c>
      <c r="F1517" s="2">
        <v>0</v>
      </c>
      <c r="G1517" s="3" t="e">
        <f t="shared" si="52"/>
        <v>#REF!</v>
      </c>
      <c r="H1517" s="3" t="e">
        <f t="shared" si="63"/>
        <v>#REF!</v>
      </c>
      <c r="I1517" s="11"/>
      <c r="J1517" s="4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5"/>
      <c r="V1517" s="5"/>
      <c r="W1517" s="5"/>
      <c r="X1517" s="5"/>
      <c r="Y1517" s="5"/>
      <c r="Z1517" s="5"/>
    </row>
    <row r="1518" spans="1:26" ht="12.75" customHeight="1">
      <c r="A1518" s="10">
        <v>154</v>
      </c>
      <c r="B1518" s="2">
        <v>119</v>
      </c>
      <c r="C1518" s="2" t="e">
        <f>#REF!</f>
        <v>#REF!</v>
      </c>
      <c r="D1518" s="2" t="e">
        <f>#REF!</f>
        <v>#REF!</v>
      </c>
      <c r="E1518" s="2">
        <v>0</v>
      </c>
      <c r="F1518" s="2">
        <v>0</v>
      </c>
      <c r="G1518" s="3" t="e">
        <f t="shared" si="52"/>
        <v>#REF!</v>
      </c>
      <c r="H1518" s="3" t="e">
        <f t="shared" si="63"/>
        <v>#REF!</v>
      </c>
      <c r="I1518" s="11"/>
      <c r="J1518" s="4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5"/>
      <c r="V1518" s="5"/>
      <c r="W1518" s="5"/>
      <c r="X1518" s="5"/>
      <c r="Y1518" s="5"/>
      <c r="Z1518" s="5"/>
    </row>
    <row r="1519" spans="1:26" ht="12.75" customHeight="1">
      <c r="A1519" s="10">
        <v>154</v>
      </c>
      <c r="B1519" s="2">
        <v>120</v>
      </c>
      <c r="C1519" s="2" t="e">
        <f>#REF!</f>
        <v>#REF!</v>
      </c>
      <c r="D1519" s="2" t="e">
        <f>#REF!</f>
        <v>#REF!</v>
      </c>
      <c r="E1519" s="2">
        <v>0</v>
      </c>
      <c r="F1519" s="2">
        <v>0</v>
      </c>
      <c r="G1519" s="3" t="e">
        <f t="shared" si="52"/>
        <v>#REF!</v>
      </c>
      <c r="H1519" s="3" t="e">
        <f t="shared" si="63"/>
        <v>#REF!</v>
      </c>
      <c r="I1519" s="11"/>
      <c r="J1519" s="4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5"/>
      <c r="V1519" s="5"/>
      <c r="W1519" s="5"/>
      <c r="X1519" s="5"/>
      <c r="Y1519" s="5"/>
      <c r="Z1519" s="5"/>
    </row>
    <row r="1520" spans="1:26" ht="12.75" customHeight="1">
      <c r="A1520" s="10">
        <v>154</v>
      </c>
      <c r="B1520" s="2">
        <v>121</v>
      </c>
      <c r="C1520" s="2" t="e">
        <f>#REF!</f>
        <v>#REF!</v>
      </c>
      <c r="D1520" s="2" t="e">
        <f>#REF!</f>
        <v>#REF!</v>
      </c>
      <c r="E1520" s="2">
        <v>0</v>
      </c>
      <c r="F1520" s="2">
        <v>0</v>
      </c>
      <c r="G1520" s="3" t="e">
        <f t="shared" si="52"/>
        <v>#REF!</v>
      </c>
      <c r="H1520" s="3" t="e">
        <f t="shared" si="63"/>
        <v>#REF!</v>
      </c>
      <c r="I1520" s="11"/>
      <c r="J1520" s="4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5"/>
      <c r="V1520" s="5"/>
      <c r="W1520" s="5"/>
      <c r="X1520" s="5"/>
      <c r="Y1520" s="5"/>
      <c r="Z1520" s="5"/>
    </row>
    <row r="1521" spans="1:26" ht="12.75" customHeight="1">
      <c r="A1521" s="10">
        <v>154</v>
      </c>
      <c r="B1521" s="2">
        <v>122</v>
      </c>
      <c r="C1521" s="2" t="e">
        <f>#REF!</f>
        <v>#REF!</v>
      </c>
      <c r="D1521" s="2" t="e">
        <f>#REF!</f>
        <v>#REF!</v>
      </c>
      <c r="E1521" s="2">
        <v>0</v>
      </c>
      <c r="F1521" s="2">
        <v>0</v>
      </c>
      <c r="G1521" s="3" t="e">
        <f t="shared" si="52"/>
        <v>#REF!</v>
      </c>
      <c r="H1521" s="3" t="e">
        <f t="shared" si="63"/>
        <v>#REF!</v>
      </c>
      <c r="I1521" s="11"/>
      <c r="J1521" s="4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5"/>
      <c r="V1521" s="5"/>
      <c r="W1521" s="5"/>
      <c r="X1521" s="5"/>
      <c r="Y1521" s="5"/>
      <c r="Z1521" s="5"/>
    </row>
    <row r="1522" spans="1:26" ht="12.75" customHeight="1">
      <c r="A1522" s="10">
        <v>154</v>
      </c>
      <c r="B1522" s="2">
        <v>123</v>
      </c>
      <c r="C1522" s="2" t="e">
        <f>#REF!</f>
        <v>#REF!</v>
      </c>
      <c r="D1522" s="2" t="e">
        <f>#REF!</f>
        <v>#REF!</v>
      </c>
      <c r="E1522" s="2">
        <v>0</v>
      </c>
      <c r="F1522" s="2">
        <v>0</v>
      </c>
      <c r="G1522" s="3" t="e">
        <f t="shared" si="52"/>
        <v>#REF!</v>
      </c>
      <c r="H1522" s="3" t="e">
        <f t="shared" si="63"/>
        <v>#REF!</v>
      </c>
      <c r="I1522" s="11"/>
      <c r="J1522" s="4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5"/>
      <c r="V1522" s="5"/>
      <c r="W1522" s="5"/>
      <c r="X1522" s="5"/>
      <c r="Y1522" s="5"/>
      <c r="Z1522" s="5"/>
    </row>
    <row r="1523" spans="1:26" ht="12.75" customHeight="1">
      <c r="A1523" s="10">
        <v>154</v>
      </c>
      <c r="B1523" s="2">
        <v>124</v>
      </c>
      <c r="C1523" s="2" t="e">
        <f>#REF!</f>
        <v>#REF!</v>
      </c>
      <c r="D1523" s="2" t="e">
        <f>#REF!</f>
        <v>#REF!</v>
      </c>
      <c r="E1523" s="2">
        <v>0</v>
      </c>
      <c r="F1523" s="2">
        <v>0</v>
      </c>
      <c r="G1523" s="3" t="e">
        <f t="shared" si="52"/>
        <v>#REF!</v>
      </c>
      <c r="H1523" s="3" t="e">
        <f t="shared" si="63"/>
        <v>#REF!</v>
      </c>
      <c r="I1523" s="11"/>
      <c r="J1523" s="4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5"/>
      <c r="V1523" s="5"/>
      <c r="W1523" s="5"/>
      <c r="X1523" s="5"/>
      <c r="Y1523" s="5"/>
      <c r="Z1523" s="5"/>
    </row>
    <row r="1524" spans="1:26" ht="12.75" customHeight="1">
      <c r="A1524" s="10">
        <v>154</v>
      </c>
      <c r="B1524" s="2">
        <v>125</v>
      </c>
      <c r="C1524" s="2" t="e">
        <f>#REF!</f>
        <v>#REF!</v>
      </c>
      <c r="D1524" s="2" t="e">
        <f>#REF!</f>
        <v>#REF!</v>
      </c>
      <c r="E1524" s="2">
        <v>0</v>
      </c>
      <c r="F1524" s="2">
        <v>0</v>
      </c>
      <c r="G1524" s="3" t="e">
        <f t="shared" si="52"/>
        <v>#REF!</v>
      </c>
      <c r="H1524" s="3" t="e">
        <f t="shared" si="63"/>
        <v>#REF!</v>
      </c>
      <c r="I1524" s="11"/>
      <c r="J1524" s="4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5"/>
      <c r="V1524" s="5"/>
      <c r="W1524" s="5"/>
      <c r="X1524" s="5"/>
      <c r="Y1524" s="5"/>
      <c r="Z1524" s="5"/>
    </row>
    <row r="1525" spans="1:26" ht="12.75" customHeight="1">
      <c r="A1525" s="10">
        <v>154</v>
      </c>
      <c r="B1525" s="2">
        <v>126</v>
      </c>
      <c r="C1525" s="2" t="e">
        <f>#REF!</f>
        <v>#REF!</v>
      </c>
      <c r="D1525" s="2" t="e">
        <f>#REF!</f>
        <v>#REF!</v>
      </c>
      <c r="E1525" s="2">
        <v>0</v>
      </c>
      <c r="F1525" s="2">
        <v>0</v>
      </c>
      <c r="G1525" s="3" t="e">
        <f t="shared" si="52"/>
        <v>#REF!</v>
      </c>
      <c r="H1525" s="3" t="e">
        <f t="shared" si="63"/>
        <v>#REF!</v>
      </c>
      <c r="I1525" s="11"/>
      <c r="J1525" s="4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5"/>
      <c r="V1525" s="5"/>
      <c r="W1525" s="5"/>
      <c r="X1525" s="5"/>
      <c r="Y1525" s="5"/>
      <c r="Z1525" s="5"/>
    </row>
    <row r="1526" spans="1:26" ht="12.75" customHeight="1">
      <c r="A1526" s="10">
        <v>154</v>
      </c>
      <c r="B1526" s="2">
        <v>127</v>
      </c>
      <c r="C1526" s="2" t="e">
        <f>#REF!</f>
        <v>#REF!</v>
      </c>
      <c r="D1526" s="2" t="e">
        <f>#REF!</f>
        <v>#REF!</v>
      </c>
      <c r="E1526" s="2">
        <v>0</v>
      </c>
      <c r="F1526" s="2">
        <v>0</v>
      </c>
      <c r="G1526" s="3" t="e">
        <f t="shared" si="52"/>
        <v>#REF!</v>
      </c>
      <c r="H1526" s="3" t="e">
        <f t="shared" si="63"/>
        <v>#REF!</v>
      </c>
      <c r="I1526" s="11"/>
      <c r="J1526" s="4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5"/>
      <c r="V1526" s="5"/>
      <c r="W1526" s="5"/>
      <c r="X1526" s="5"/>
      <c r="Y1526" s="5"/>
      <c r="Z1526" s="5"/>
    </row>
    <row r="1527" spans="1:26" ht="12.75" customHeight="1">
      <c r="A1527" s="10">
        <v>154</v>
      </c>
      <c r="B1527" s="2">
        <v>128</v>
      </c>
      <c r="C1527" s="2" t="e">
        <f>#REF!</f>
        <v>#REF!</v>
      </c>
      <c r="D1527" s="2" t="e">
        <f>#REF!</f>
        <v>#REF!</v>
      </c>
      <c r="E1527" s="2">
        <v>0</v>
      </c>
      <c r="F1527" s="2">
        <v>0</v>
      </c>
      <c r="G1527" s="3" t="e">
        <f t="shared" si="52"/>
        <v>#REF!</v>
      </c>
      <c r="H1527" s="3" t="e">
        <f t="shared" si="63"/>
        <v>#REF!</v>
      </c>
      <c r="I1527" s="11"/>
      <c r="J1527" s="4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5"/>
      <c r="V1527" s="5"/>
      <c r="W1527" s="5"/>
      <c r="X1527" s="5"/>
      <c r="Y1527" s="5"/>
      <c r="Z1527" s="5"/>
    </row>
    <row r="1528" spans="1:26" ht="12.75" customHeight="1">
      <c r="A1528" s="10">
        <v>154</v>
      </c>
      <c r="B1528" s="2">
        <v>129</v>
      </c>
      <c r="C1528" s="2" t="e">
        <f>#REF!</f>
        <v>#REF!</v>
      </c>
      <c r="D1528" s="2" t="e">
        <f>#REF!</f>
        <v>#REF!</v>
      </c>
      <c r="E1528" s="2">
        <v>0</v>
      </c>
      <c r="F1528" s="2">
        <v>0</v>
      </c>
      <c r="G1528" s="3" t="e">
        <f t="shared" si="52"/>
        <v>#REF!</v>
      </c>
      <c r="H1528" s="3" t="e">
        <f t="shared" si="63"/>
        <v>#REF!</v>
      </c>
      <c r="I1528" s="11"/>
      <c r="J1528" s="4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5"/>
      <c r="V1528" s="5"/>
      <c r="W1528" s="5"/>
      <c r="X1528" s="5"/>
      <c r="Y1528" s="5"/>
      <c r="Z1528" s="5"/>
    </row>
    <row r="1529" spans="1:26" ht="12.75" customHeight="1">
      <c r="A1529" s="10">
        <v>154</v>
      </c>
      <c r="B1529" s="2">
        <v>130</v>
      </c>
      <c r="C1529" s="2" t="e">
        <f>#REF!</f>
        <v>#REF!</v>
      </c>
      <c r="D1529" s="2" t="e">
        <f>#REF!</f>
        <v>#REF!</v>
      </c>
      <c r="E1529" s="2">
        <v>0</v>
      </c>
      <c r="F1529" s="2">
        <v>0</v>
      </c>
      <c r="G1529" s="3" t="e">
        <f t="shared" si="52"/>
        <v>#REF!</v>
      </c>
      <c r="H1529" s="3" t="e">
        <f t="shared" si="63"/>
        <v>#REF!</v>
      </c>
      <c r="I1529" s="11"/>
      <c r="J1529" s="4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5"/>
      <c r="V1529" s="5"/>
      <c r="W1529" s="5"/>
      <c r="X1529" s="5"/>
      <c r="Y1529" s="5"/>
      <c r="Z1529" s="5"/>
    </row>
    <row r="1530" spans="1:26" ht="12.75" customHeight="1">
      <c r="A1530" s="10">
        <v>154</v>
      </c>
      <c r="B1530" s="2">
        <v>131</v>
      </c>
      <c r="C1530" s="2" t="e">
        <f>#REF!</f>
        <v>#REF!</v>
      </c>
      <c r="D1530" s="2" t="e">
        <f>#REF!</f>
        <v>#REF!</v>
      </c>
      <c r="E1530" s="2">
        <v>0</v>
      </c>
      <c r="F1530" s="2">
        <v>0</v>
      </c>
      <c r="G1530" s="3" t="e">
        <f t="shared" si="52"/>
        <v>#REF!</v>
      </c>
      <c r="H1530" s="3" t="e">
        <f t="shared" si="63"/>
        <v>#REF!</v>
      </c>
      <c r="I1530" s="11"/>
      <c r="J1530" s="4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5"/>
      <c r="V1530" s="5"/>
      <c r="W1530" s="5"/>
      <c r="X1530" s="5"/>
      <c r="Y1530" s="5"/>
      <c r="Z1530" s="5"/>
    </row>
    <row r="1531" spans="1:26" ht="12.75" customHeight="1">
      <c r="A1531" s="10">
        <v>154</v>
      </c>
      <c r="B1531" s="2">
        <v>132</v>
      </c>
      <c r="C1531" s="2" t="e">
        <f>#REF!</f>
        <v>#REF!</v>
      </c>
      <c r="D1531" s="2" t="e">
        <f>#REF!</f>
        <v>#REF!</v>
      </c>
      <c r="E1531" s="2">
        <v>0</v>
      </c>
      <c r="F1531" s="2">
        <v>0</v>
      </c>
      <c r="G1531" s="3" t="e">
        <f t="shared" si="52"/>
        <v>#REF!</v>
      </c>
      <c r="H1531" s="3" t="e">
        <f t="shared" si="63"/>
        <v>#REF!</v>
      </c>
      <c r="I1531" s="11"/>
      <c r="J1531" s="4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5"/>
      <c r="V1531" s="5"/>
      <c r="W1531" s="5"/>
      <c r="X1531" s="5"/>
      <c r="Y1531" s="5"/>
      <c r="Z1531" s="5"/>
    </row>
    <row r="1532" spans="1:26" ht="12.75" customHeight="1">
      <c r="A1532" s="10">
        <v>154</v>
      </c>
      <c r="B1532" s="2">
        <v>133</v>
      </c>
      <c r="C1532" s="2" t="e">
        <f>#REF!</f>
        <v>#REF!</v>
      </c>
      <c r="D1532" s="2" t="e">
        <f>#REF!</f>
        <v>#REF!</v>
      </c>
      <c r="E1532" s="2">
        <v>0</v>
      </c>
      <c r="F1532" s="2">
        <v>0</v>
      </c>
      <c r="G1532" s="3" t="e">
        <f t="shared" si="52"/>
        <v>#REF!</v>
      </c>
      <c r="H1532" s="3" t="e">
        <f t="shared" si="63"/>
        <v>#REF!</v>
      </c>
      <c r="I1532" s="11"/>
      <c r="J1532" s="4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5"/>
      <c r="V1532" s="5"/>
      <c r="W1532" s="5"/>
      <c r="X1532" s="5"/>
      <c r="Y1532" s="5"/>
      <c r="Z1532" s="5"/>
    </row>
    <row r="1533" spans="1:26" ht="12.75" customHeight="1">
      <c r="A1533" s="10">
        <v>154</v>
      </c>
      <c r="B1533" s="2">
        <v>134</v>
      </c>
      <c r="C1533" s="2" t="e">
        <f>#REF!</f>
        <v>#REF!</v>
      </c>
      <c r="D1533" s="2" t="e">
        <f>#REF!</f>
        <v>#REF!</v>
      </c>
      <c r="E1533" s="2">
        <v>0</v>
      </c>
      <c r="F1533" s="2">
        <v>0</v>
      </c>
      <c r="G1533" s="3" t="e">
        <f t="shared" si="52"/>
        <v>#REF!</v>
      </c>
      <c r="H1533" s="3" t="e">
        <f t="shared" si="63"/>
        <v>#REF!</v>
      </c>
      <c r="I1533" s="11"/>
      <c r="J1533" s="4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5"/>
      <c r="V1533" s="5"/>
      <c r="W1533" s="5"/>
      <c r="X1533" s="5"/>
      <c r="Y1533" s="5"/>
      <c r="Z1533" s="5"/>
    </row>
    <row r="1534" spans="1:26" ht="12.75" customHeight="1">
      <c r="A1534" s="10">
        <v>154</v>
      </c>
      <c r="B1534" s="2">
        <v>135</v>
      </c>
      <c r="C1534" s="2" t="e">
        <f>#REF!</f>
        <v>#REF!</v>
      </c>
      <c r="D1534" s="2" t="e">
        <f>#REF!</f>
        <v>#REF!</v>
      </c>
      <c r="E1534" s="2">
        <v>0</v>
      </c>
      <c r="F1534" s="2">
        <v>0</v>
      </c>
      <c r="G1534" s="3" t="e">
        <f t="shared" si="52"/>
        <v>#REF!</v>
      </c>
      <c r="H1534" s="3" t="e">
        <f t="shared" si="63"/>
        <v>#REF!</v>
      </c>
      <c r="I1534" s="11"/>
      <c r="J1534" s="4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5"/>
      <c r="V1534" s="5"/>
      <c r="W1534" s="5"/>
      <c r="X1534" s="5"/>
      <c r="Y1534" s="5"/>
      <c r="Z1534" s="5"/>
    </row>
    <row r="1535" spans="1:26" ht="12.75" customHeight="1">
      <c r="A1535" s="10">
        <v>154</v>
      </c>
      <c r="B1535" s="2">
        <v>136</v>
      </c>
      <c r="C1535" s="2" t="e">
        <f>#REF!</f>
        <v>#REF!</v>
      </c>
      <c r="D1535" s="2" t="e">
        <f>#REF!</f>
        <v>#REF!</v>
      </c>
      <c r="E1535" s="2">
        <v>0</v>
      </c>
      <c r="F1535" s="2">
        <v>0</v>
      </c>
      <c r="G1535" s="3" t="e">
        <f t="shared" si="52"/>
        <v>#REF!</v>
      </c>
      <c r="H1535" s="3" t="e">
        <f t="shared" si="63"/>
        <v>#REF!</v>
      </c>
      <c r="I1535" s="11"/>
      <c r="J1535" s="4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5"/>
      <c r="V1535" s="5"/>
      <c r="W1535" s="5"/>
      <c r="X1535" s="5"/>
      <c r="Y1535" s="5"/>
      <c r="Z1535" s="5"/>
    </row>
    <row r="1536" spans="1:26" ht="12.75" customHeight="1">
      <c r="A1536" s="13">
        <v>154</v>
      </c>
      <c r="B1536" s="14">
        <v>137</v>
      </c>
      <c r="C1536" s="14" t="e">
        <f>#REF!</f>
        <v>#REF!</v>
      </c>
      <c r="D1536" s="14" t="e">
        <f>#REF!</f>
        <v>#REF!</v>
      </c>
      <c r="E1536" s="14">
        <v>0</v>
      </c>
      <c r="F1536" s="14">
        <v>0</v>
      </c>
      <c r="G1536" s="15" t="e">
        <f t="shared" si="52"/>
        <v>#REF!</v>
      </c>
      <c r="H1536" s="15" t="e">
        <f t="shared" si="63"/>
        <v>#REF!</v>
      </c>
      <c r="I1536" s="16"/>
      <c r="J1536" s="4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5"/>
      <c r="V1536" s="5"/>
      <c r="W1536" s="5"/>
      <c r="X1536" s="5"/>
      <c r="Y1536" s="5"/>
      <c r="Z1536" s="5"/>
    </row>
    <row r="1537" spans="1:26" ht="12.75" customHeight="1">
      <c r="A1537" s="6">
        <v>156</v>
      </c>
      <c r="B1537" s="7">
        <v>1</v>
      </c>
      <c r="C1537" s="7" t="e">
        <f>#REF!</f>
        <v>#REF!</v>
      </c>
      <c r="D1537" s="7" t="e">
        <f>#REF!</f>
        <v>#REF!</v>
      </c>
      <c r="E1537" s="7">
        <v>0</v>
      </c>
      <c r="F1537" s="7">
        <v>0</v>
      </c>
      <c r="G1537" s="8" t="e">
        <f t="shared" si="52"/>
        <v>#REF!</v>
      </c>
      <c r="H1537" s="8" t="e">
        <f t="shared" si="63"/>
        <v>#REF!</v>
      </c>
      <c r="I1537" s="9">
        <v>0</v>
      </c>
      <c r="J1537" s="3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5"/>
      <c r="V1537" s="5"/>
      <c r="W1537" s="5"/>
      <c r="X1537" s="5"/>
      <c r="Y1537" s="5"/>
      <c r="Z1537" s="5"/>
    </row>
    <row r="1538" spans="1:26" ht="12.75" customHeight="1">
      <c r="A1538" s="10">
        <v>156</v>
      </c>
      <c r="B1538" s="2">
        <v>2</v>
      </c>
      <c r="C1538" s="2" t="e">
        <f>#REF!</f>
        <v>#REF!</v>
      </c>
      <c r="D1538" s="2" t="e">
        <f>#REF!</f>
        <v>#REF!</v>
      </c>
      <c r="E1538" s="2">
        <v>0</v>
      </c>
      <c r="F1538" s="2">
        <v>0</v>
      </c>
      <c r="G1538" s="3" t="e">
        <f t="shared" si="52"/>
        <v>#REF!</v>
      </c>
      <c r="H1538" s="3" t="e">
        <f t="shared" si="63"/>
        <v>#REF!</v>
      </c>
      <c r="I1538" s="11">
        <v>0</v>
      </c>
      <c r="J1538" s="3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5"/>
      <c r="V1538" s="5"/>
      <c r="W1538" s="5"/>
      <c r="X1538" s="5"/>
      <c r="Y1538" s="5"/>
      <c r="Z1538" s="5"/>
    </row>
    <row r="1539" spans="1:26" ht="12.75" customHeight="1">
      <c r="A1539" s="10">
        <v>156</v>
      </c>
      <c r="B1539" s="2">
        <v>3</v>
      </c>
      <c r="C1539" s="2" t="e">
        <f>#REF!</f>
        <v>#REF!</v>
      </c>
      <c r="D1539" s="2" t="e">
        <f>#REF!</f>
        <v>#REF!</v>
      </c>
      <c r="E1539" s="2">
        <v>0</v>
      </c>
      <c r="F1539" s="2">
        <v>0</v>
      </c>
      <c r="G1539" s="3" t="e">
        <f t="shared" si="52"/>
        <v>#REF!</v>
      </c>
      <c r="H1539" s="3" t="e">
        <f t="shared" si="63"/>
        <v>#REF!</v>
      </c>
      <c r="I1539" s="11">
        <v>0</v>
      </c>
      <c r="J1539" s="3"/>
      <c r="L1539" s="5"/>
      <c r="M1539" s="5"/>
      <c r="N1539" s="5"/>
      <c r="O1539" s="5"/>
      <c r="P1539" s="5"/>
      <c r="Q1539" s="5"/>
      <c r="R1539" s="5"/>
      <c r="S1539" s="5"/>
      <c r="T1539" s="5"/>
      <c r="U1539" s="5"/>
      <c r="V1539" s="5"/>
      <c r="W1539" s="5"/>
      <c r="X1539" s="5"/>
      <c r="Y1539" s="5"/>
      <c r="Z1539" s="5"/>
    </row>
    <row r="1540" spans="1:26" ht="12.75" customHeight="1">
      <c r="A1540" s="10">
        <v>156</v>
      </c>
      <c r="B1540" s="2">
        <v>4</v>
      </c>
      <c r="C1540" s="2" t="e">
        <f>#REF!</f>
        <v>#REF!</v>
      </c>
      <c r="D1540" s="2" t="e">
        <f>#REF!</f>
        <v>#REF!</v>
      </c>
      <c r="E1540" s="2">
        <v>0</v>
      </c>
      <c r="F1540" s="2">
        <v>0</v>
      </c>
      <c r="G1540" s="3" t="e">
        <f t="shared" si="52"/>
        <v>#REF!</v>
      </c>
      <c r="H1540" s="3" t="e">
        <f t="shared" si="63"/>
        <v>#REF!</v>
      </c>
      <c r="I1540" s="11" t="e">
        <f t="shared" ref="I1540:I1545" si="64">G1540*H1540</f>
        <v>#REF!</v>
      </c>
      <c r="J1540" s="3" t="e">
        <f>IF(AND(Skriveni!C1540&lt;&gt;0,Skriveni!D1540&lt;&gt;0),1,0)</f>
        <v>#REF!</v>
      </c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5"/>
      <c r="V1540" s="5"/>
      <c r="W1540" s="5"/>
      <c r="X1540" s="5"/>
      <c r="Y1540" s="5"/>
      <c r="Z1540" s="5"/>
    </row>
    <row r="1541" spans="1:26" ht="12.75" customHeight="1">
      <c r="A1541" s="10">
        <v>156</v>
      </c>
      <c r="B1541" s="2">
        <v>5</v>
      </c>
      <c r="C1541" s="2" t="e">
        <f>#REF!</f>
        <v>#REF!</v>
      </c>
      <c r="D1541" s="2" t="e">
        <f>#REF!</f>
        <v>#REF!</v>
      </c>
      <c r="E1541" s="2">
        <v>0</v>
      </c>
      <c r="F1541" s="2">
        <v>0</v>
      </c>
      <c r="G1541" s="3" t="e">
        <f t="shared" si="52"/>
        <v>#REF!</v>
      </c>
      <c r="H1541" s="3" t="e">
        <f t="shared" si="63"/>
        <v>#REF!</v>
      </c>
      <c r="I1541" s="11" t="e">
        <f t="shared" si="64"/>
        <v>#REF!</v>
      </c>
      <c r="J1541" s="3" t="e">
        <f>IF(AND(Skriveni!C1541&lt;&gt;0,Skriveni!D1541&lt;&gt;0),1,0)</f>
        <v>#REF!</v>
      </c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5"/>
      <c r="V1541" s="5"/>
      <c r="W1541" s="5"/>
      <c r="X1541" s="5"/>
      <c r="Y1541" s="5"/>
      <c r="Z1541" s="5"/>
    </row>
    <row r="1542" spans="1:26" ht="12.75" customHeight="1">
      <c r="A1542" s="10">
        <v>156</v>
      </c>
      <c r="B1542" s="2">
        <v>6</v>
      </c>
      <c r="C1542" s="2" t="e">
        <f>#REF!</f>
        <v>#REF!</v>
      </c>
      <c r="D1542" s="2" t="e">
        <f>#REF!</f>
        <v>#REF!</v>
      </c>
      <c r="E1542" s="2">
        <v>0</v>
      </c>
      <c r="F1542" s="2">
        <v>0</v>
      </c>
      <c r="G1542" s="3" t="e">
        <f t="shared" si="52"/>
        <v>#REF!</v>
      </c>
      <c r="H1542" s="3" t="e">
        <f t="shared" si="63"/>
        <v>#REF!</v>
      </c>
      <c r="I1542" s="11" t="e">
        <f t="shared" si="64"/>
        <v>#REF!</v>
      </c>
      <c r="J1542" s="3" t="e">
        <f>IF(AND(Skriveni!C1542&lt;&gt;0,Skriveni!D1542&lt;&gt;0),1,0)</f>
        <v>#REF!</v>
      </c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5"/>
      <c r="V1542" s="5"/>
      <c r="W1542" s="5"/>
      <c r="X1542" s="5"/>
      <c r="Y1542" s="5"/>
      <c r="Z1542" s="5"/>
    </row>
    <row r="1543" spans="1:26" ht="12.75" customHeight="1">
      <c r="A1543" s="10">
        <v>156</v>
      </c>
      <c r="B1543" s="2">
        <v>7</v>
      </c>
      <c r="C1543" s="2" t="e">
        <f>#REF!</f>
        <v>#REF!</v>
      </c>
      <c r="D1543" s="2" t="e">
        <f>#REF!</f>
        <v>#REF!</v>
      </c>
      <c r="E1543" s="2">
        <v>0</v>
      </c>
      <c r="F1543" s="2">
        <v>0</v>
      </c>
      <c r="G1543" s="3" t="e">
        <f t="shared" si="52"/>
        <v>#REF!</v>
      </c>
      <c r="H1543" s="3" t="e">
        <f t="shared" si="63"/>
        <v>#REF!</v>
      </c>
      <c r="I1543" s="11" t="e">
        <f t="shared" si="64"/>
        <v>#REF!</v>
      </c>
      <c r="J1543" s="3" t="e">
        <f>IF(AND(Skriveni!C1543&lt;&gt;0,Skriveni!D1543&lt;&gt;0),1,0)</f>
        <v>#REF!</v>
      </c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5"/>
      <c r="V1543" s="5"/>
      <c r="W1543" s="5"/>
      <c r="X1543" s="5"/>
      <c r="Y1543" s="5"/>
      <c r="Z1543" s="5"/>
    </row>
    <row r="1544" spans="1:26" ht="12.75" customHeight="1">
      <c r="A1544" s="10">
        <v>156</v>
      </c>
      <c r="B1544" s="2">
        <v>8</v>
      </c>
      <c r="C1544" s="2" t="e">
        <f>#REF!</f>
        <v>#REF!</v>
      </c>
      <c r="D1544" s="2" t="e">
        <f>#REF!</f>
        <v>#REF!</v>
      </c>
      <c r="E1544" s="2">
        <v>0</v>
      </c>
      <c r="F1544" s="2">
        <v>0</v>
      </c>
      <c r="G1544" s="3" t="e">
        <f t="shared" si="52"/>
        <v>#REF!</v>
      </c>
      <c r="H1544" s="3" t="e">
        <f t="shared" si="63"/>
        <v>#REF!</v>
      </c>
      <c r="I1544" s="11" t="e">
        <f t="shared" si="64"/>
        <v>#REF!</v>
      </c>
      <c r="J1544" s="3" t="e">
        <f>IF(AND(Skriveni!C1544&lt;&gt;0,Skriveni!D1544&lt;&gt;0),1,0)</f>
        <v>#REF!</v>
      </c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5"/>
      <c r="V1544" s="5"/>
      <c r="W1544" s="5"/>
      <c r="X1544" s="5"/>
      <c r="Y1544" s="5"/>
      <c r="Z1544" s="5"/>
    </row>
    <row r="1545" spans="1:26" ht="12.75" customHeight="1">
      <c r="A1545" s="10">
        <v>156</v>
      </c>
      <c r="B1545" s="2">
        <v>9</v>
      </c>
      <c r="C1545" s="2" t="e">
        <f>#REF!</f>
        <v>#REF!</v>
      </c>
      <c r="D1545" s="2" t="e">
        <f>#REF!</f>
        <v>#REF!</v>
      </c>
      <c r="E1545" s="2">
        <v>0</v>
      </c>
      <c r="F1545" s="2">
        <v>0</v>
      </c>
      <c r="G1545" s="3" t="e">
        <f t="shared" si="52"/>
        <v>#REF!</v>
      </c>
      <c r="H1545" s="3" t="e">
        <f t="shared" si="63"/>
        <v>#REF!</v>
      </c>
      <c r="I1545" s="11" t="e">
        <f t="shared" si="64"/>
        <v>#REF!</v>
      </c>
      <c r="J1545" s="3" t="e">
        <f>IF(AND(Skriveni!C1545&lt;&gt;0,Skriveni!D1545&lt;&gt;0),1,0)</f>
        <v>#REF!</v>
      </c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5"/>
      <c r="V1545" s="5"/>
      <c r="W1545" s="5"/>
      <c r="X1545" s="5"/>
      <c r="Y1545" s="5"/>
      <c r="Z1545" s="5"/>
    </row>
    <row r="1546" spans="1:26" ht="12.75" customHeight="1">
      <c r="A1546" s="10">
        <v>156</v>
      </c>
      <c r="B1546" s="2">
        <v>10</v>
      </c>
      <c r="C1546" s="2" t="e">
        <f>#REF!</f>
        <v>#REF!</v>
      </c>
      <c r="D1546" s="2" t="e">
        <f>#REF!</f>
        <v>#REF!</v>
      </c>
      <c r="E1546" s="2">
        <v>0</v>
      </c>
      <c r="F1546" s="2">
        <v>0</v>
      </c>
      <c r="G1546" s="3" t="e">
        <f t="shared" si="52"/>
        <v>#REF!</v>
      </c>
      <c r="H1546" s="3" t="e">
        <f t="shared" si="63"/>
        <v>#REF!</v>
      </c>
      <c r="I1546" s="11">
        <v>0</v>
      </c>
      <c r="J1546" s="3" t="e">
        <f>IF(AND(Skriveni!C1546&lt;&gt;0,Skriveni!D1546&lt;&gt;0),1,0)</f>
        <v>#REF!</v>
      </c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5"/>
      <c r="V1546" s="5"/>
      <c r="W1546" s="5"/>
      <c r="X1546" s="5"/>
      <c r="Y1546" s="5"/>
      <c r="Z1546" s="5"/>
    </row>
    <row r="1547" spans="1:26" ht="12.75" customHeight="1">
      <c r="A1547" s="10">
        <v>156</v>
      </c>
      <c r="B1547" s="2">
        <v>11</v>
      </c>
      <c r="C1547" s="2" t="e">
        <f>#REF!</f>
        <v>#REF!</v>
      </c>
      <c r="D1547" s="2" t="e">
        <f>#REF!</f>
        <v>#REF!</v>
      </c>
      <c r="E1547" s="2">
        <v>0</v>
      </c>
      <c r="F1547" s="2">
        <v>0</v>
      </c>
      <c r="G1547" s="3" t="e">
        <f t="shared" si="52"/>
        <v>#REF!</v>
      </c>
      <c r="H1547" s="3" t="e">
        <f t="shared" si="63"/>
        <v>#REF!</v>
      </c>
      <c r="I1547" s="11" t="e">
        <f t="shared" ref="I1547:I1553" si="65">G1547*H1547</f>
        <v>#REF!</v>
      </c>
      <c r="J1547" s="3" t="e">
        <f>IF(AND(Skriveni!C1547&lt;&gt;0,Skriveni!D1547&lt;&gt;0),1,0)</f>
        <v>#REF!</v>
      </c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5"/>
      <c r="V1547" s="5"/>
      <c r="W1547" s="5"/>
      <c r="X1547" s="5"/>
      <c r="Y1547" s="5"/>
      <c r="Z1547" s="5"/>
    </row>
    <row r="1548" spans="1:26" ht="12.75" customHeight="1">
      <c r="A1548" s="10">
        <v>156</v>
      </c>
      <c r="B1548" s="2">
        <v>12</v>
      </c>
      <c r="C1548" s="2" t="e">
        <f>#REF!</f>
        <v>#REF!</v>
      </c>
      <c r="D1548" s="2" t="e">
        <f>#REF!</f>
        <v>#REF!</v>
      </c>
      <c r="E1548" s="2">
        <v>0</v>
      </c>
      <c r="F1548" s="2">
        <v>0</v>
      </c>
      <c r="G1548" s="3" t="e">
        <f t="shared" si="52"/>
        <v>#REF!</v>
      </c>
      <c r="H1548" s="3" t="e">
        <f t="shared" si="63"/>
        <v>#REF!</v>
      </c>
      <c r="I1548" s="11" t="e">
        <f t="shared" si="65"/>
        <v>#REF!</v>
      </c>
      <c r="J1548" s="3" t="e">
        <f>IF(AND(Skriveni!C1548&lt;&gt;0,Skriveni!D1548&lt;&gt;0),1,0)</f>
        <v>#REF!</v>
      </c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5"/>
      <c r="V1548" s="5"/>
      <c r="W1548" s="5"/>
      <c r="X1548" s="5"/>
      <c r="Y1548" s="5"/>
      <c r="Z1548" s="5"/>
    </row>
    <row r="1549" spans="1:26" ht="12.75" customHeight="1">
      <c r="A1549" s="10">
        <v>156</v>
      </c>
      <c r="B1549" s="2">
        <v>13</v>
      </c>
      <c r="C1549" s="2" t="e">
        <f>#REF!</f>
        <v>#REF!</v>
      </c>
      <c r="D1549" s="2" t="e">
        <f>#REF!</f>
        <v>#REF!</v>
      </c>
      <c r="E1549" s="2">
        <v>0</v>
      </c>
      <c r="F1549" s="2">
        <v>0</v>
      </c>
      <c r="G1549" s="3" t="e">
        <f t="shared" si="52"/>
        <v>#REF!</v>
      </c>
      <c r="H1549" s="3" t="e">
        <f t="shared" si="63"/>
        <v>#REF!</v>
      </c>
      <c r="I1549" s="11" t="e">
        <f t="shared" si="65"/>
        <v>#REF!</v>
      </c>
      <c r="J1549" s="3" t="e">
        <f>IF(AND(Skriveni!C1549&lt;&gt;0,Skriveni!D1549&lt;&gt;0),1,0)</f>
        <v>#REF!</v>
      </c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5"/>
      <c r="V1549" s="5"/>
      <c r="W1549" s="5"/>
      <c r="X1549" s="5"/>
      <c r="Y1549" s="5"/>
      <c r="Z1549" s="5"/>
    </row>
    <row r="1550" spans="1:26" ht="12.75" customHeight="1">
      <c r="A1550" s="10">
        <v>156</v>
      </c>
      <c r="B1550" s="2">
        <v>14</v>
      </c>
      <c r="C1550" s="2" t="e">
        <f>#REF!</f>
        <v>#REF!</v>
      </c>
      <c r="D1550" s="2" t="e">
        <f>#REF!</f>
        <v>#REF!</v>
      </c>
      <c r="E1550" s="2">
        <v>0</v>
      </c>
      <c r="F1550" s="2">
        <v>0</v>
      </c>
      <c r="G1550" s="3" t="e">
        <f t="shared" si="52"/>
        <v>#REF!</v>
      </c>
      <c r="H1550" s="3" t="e">
        <f t="shared" si="63"/>
        <v>#REF!</v>
      </c>
      <c r="I1550" s="11" t="e">
        <f t="shared" si="65"/>
        <v>#REF!</v>
      </c>
      <c r="J1550" s="3" t="e">
        <f>IF(AND(Skriveni!C1550&lt;&gt;0,Skriveni!D1550&lt;&gt;0),1,0)</f>
        <v>#REF!</v>
      </c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5"/>
      <c r="V1550" s="5"/>
      <c r="W1550" s="5"/>
      <c r="X1550" s="5"/>
      <c r="Y1550" s="5"/>
      <c r="Z1550" s="5"/>
    </row>
    <row r="1551" spans="1:26" ht="12.75" customHeight="1">
      <c r="A1551" s="10">
        <v>156</v>
      </c>
      <c r="B1551" s="2">
        <v>15</v>
      </c>
      <c r="C1551" s="2" t="e">
        <f>#REF!</f>
        <v>#REF!</v>
      </c>
      <c r="D1551" s="2" t="e">
        <f>#REF!</f>
        <v>#REF!</v>
      </c>
      <c r="E1551" s="2">
        <v>0</v>
      </c>
      <c r="F1551" s="2">
        <v>0</v>
      </c>
      <c r="G1551" s="3" t="e">
        <f t="shared" si="52"/>
        <v>#REF!</v>
      </c>
      <c r="H1551" s="3" t="e">
        <f t="shared" si="63"/>
        <v>#REF!</v>
      </c>
      <c r="I1551" s="11" t="e">
        <f t="shared" si="65"/>
        <v>#REF!</v>
      </c>
      <c r="J1551" s="3" t="e">
        <f>IF(AND(Skriveni!C1551&lt;&gt;0,Skriveni!D1551&lt;&gt;0),1,0)</f>
        <v>#REF!</v>
      </c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5"/>
      <c r="V1551" s="5"/>
      <c r="W1551" s="5"/>
      <c r="X1551" s="5"/>
      <c r="Y1551" s="5"/>
      <c r="Z1551" s="5"/>
    </row>
    <row r="1552" spans="1:26" ht="12.75" customHeight="1">
      <c r="A1552" s="10">
        <v>156</v>
      </c>
      <c r="B1552" s="2">
        <v>16</v>
      </c>
      <c r="C1552" s="2" t="e">
        <f>#REF!</f>
        <v>#REF!</v>
      </c>
      <c r="D1552" s="2" t="e">
        <f>#REF!</f>
        <v>#REF!</v>
      </c>
      <c r="E1552" s="2">
        <v>0</v>
      </c>
      <c r="F1552" s="2">
        <v>0</v>
      </c>
      <c r="G1552" s="3" t="e">
        <f t="shared" si="52"/>
        <v>#REF!</v>
      </c>
      <c r="H1552" s="3" t="e">
        <f t="shared" si="63"/>
        <v>#REF!</v>
      </c>
      <c r="I1552" s="11" t="e">
        <f t="shared" si="65"/>
        <v>#REF!</v>
      </c>
      <c r="J1552" s="3" t="e">
        <f>IF(AND(Skriveni!C1552&lt;&gt;0,Skriveni!D1552&lt;&gt;0),1,0)</f>
        <v>#REF!</v>
      </c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5"/>
      <c r="V1552" s="5"/>
      <c r="W1552" s="5"/>
      <c r="X1552" s="5"/>
      <c r="Y1552" s="5"/>
      <c r="Z1552" s="5"/>
    </row>
    <row r="1553" spans="1:26" ht="12.75" customHeight="1">
      <c r="A1553" s="10">
        <v>156</v>
      </c>
      <c r="B1553" s="2">
        <v>17</v>
      </c>
      <c r="C1553" s="2" t="e">
        <f>#REF!</f>
        <v>#REF!</v>
      </c>
      <c r="D1553" s="2" t="e">
        <f>#REF!</f>
        <v>#REF!</v>
      </c>
      <c r="E1553" s="2">
        <v>0</v>
      </c>
      <c r="F1553" s="2">
        <v>0</v>
      </c>
      <c r="G1553" s="3" t="e">
        <f t="shared" si="52"/>
        <v>#REF!</v>
      </c>
      <c r="H1553" s="3" t="e">
        <f t="shared" si="63"/>
        <v>#REF!</v>
      </c>
      <c r="I1553" s="11" t="e">
        <f t="shared" si="65"/>
        <v>#REF!</v>
      </c>
      <c r="J1553" s="3" t="e">
        <f>IF(AND(Skriveni!C1553&lt;&gt;0,Skriveni!D1553&lt;&gt;0),1,0)</f>
        <v>#REF!</v>
      </c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5"/>
      <c r="V1553" s="5"/>
      <c r="W1553" s="5"/>
      <c r="X1553" s="5"/>
      <c r="Y1553" s="5"/>
      <c r="Z1553" s="5"/>
    </row>
    <row r="1554" spans="1:26" ht="12.75" customHeight="1">
      <c r="A1554" s="10">
        <v>156</v>
      </c>
      <c r="B1554" s="2">
        <v>18</v>
      </c>
      <c r="C1554" s="2" t="e">
        <f>#REF!</f>
        <v>#REF!</v>
      </c>
      <c r="D1554" s="2" t="e">
        <f>#REF!</f>
        <v>#REF!</v>
      </c>
      <c r="E1554" s="2">
        <v>0</v>
      </c>
      <c r="F1554" s="2">
        <v>0</v>
      </c>
      <c r="G1554" s="3" t="e">
        <f t="shared" si="52"/>
        <v>#REF!</v>
      </c>
      <c r="H1554" s="3" t="e">
        <f t="shared" si="63"/>
        <v>#REF!</v>
      </c>
      <c r="I1554" s="11">
        <v>0</v>
      </c>
      <c r="J1554" s="3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5"/>
      <c r="V1554" s="5"/>
      <c r="W1554" s="5"/>
      <c r="X1554" s="5"/>
      <c r="Y1554" s="5"/>
      <c r="Z1554" s="5"/>
    </row>
    <row r="1555" spans="1:26" ht="12.75" customHeight="1">
      <c r="A1555" s="10">
        <v>156</v>
      </c>
      <c r="B1555" s="2">
        <v>19</v>
      </c>
      <c r="C1555" s="2" t="e">
        <f>#REF!</f>
        <v>#REF!</v>
      </c>
      <c r="D1555" s="2" t="e">
        <f>#REF!</f>
        <v>#REF!</v>
      </c>
      <c r="E1555" s="2">
        <v>0</v>
      </c>
      <c r="F1555" s="2">
        <v>0</v>
      </c>
      <c r="G1555" s="3" t="e">
        <f t="shared" si="52"/>
        <v>#REF!</v>
      </c>
      <c r="H1555" s="3" t="e">
        <f t="shared" si="63"/>
        <v>#REF!</v>
      </c>
      <c r="I1555" s="11">
        <v>0</v>
      </c>
      <c r="J1555" s="3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5"/>
      <c r="V1555" s="5"/>
      <c r="W1555" s="5"/>
      <c r="X1555" s="5"/>
      <c r="Y1555" s="5"/>
      <c r="Z1555" s="5"/>
    </row>
    <row r="1556" spans="1:26" ht="12.75" customHeight="1">
      <c r="A1556" s="10">
        <v>156</v>
      </c>
      <c r="B1556" s="2">
        <v>20</v>
      </c>
      <c r="C1556" s="2" t="e">
        <f>#REF!</f>
        <v>#REF!</v>
      </c>
      <c r="D1556" s="2" t="e">
        <f>#REF!</f>
        <v>#REF!</v>
      </c>
      <c r="E1556" s="2">
        <v>0</v>
      </c>
      <c r="F1556" s="2">
        <v>0</v>
      </c>
      <c r="G1556" s="3" t="e">
        <f t="shared" si="52"/>
        <v>#REF!</v>
      </c>
      <c r="H1556" s="3" t="e">
        <f t="shared" si="63"/>
        <v>#REF!</v>
      </c>
      <c r="I1556" s="11" t="e">
        <f t="shared" ref="I1556:I1561" si="66">G1556*H1556</f>
        <v>#REF!</v>
      </c>
      <c r="J1556" s="3" t="e">
        <f>IF(AND(Skriveni!C1556&lt;&gt;0,Skriveni!D1556&lt;&gt;0),1,0)</f>
        <v>#REF!</v>
      </c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5"/>
      <c r="V1556" s="5"/>
      <c r="W1556" s="5"/>
      <c r="X1556" s="5"/>
      <c r="Y1556" s="5"/>
      <c r="Z1556" s="5"/>
    </row>
    <row r="1557" spans="1:26" ht="12.75" customHeight="1">
      <c r="A1557" s="10">
        <v>156</v>
      </c>
      <c r="B1557" s="2">
        <v>21</v>
      </c>
      <c r="C1557" s="2" t="e">
        <f>#REF!</f>
        <v>#REF!</v>
      </c>
      <c r="D1557" s="2" t="e">
        <f>#REF!</f>
        <v>#REF!</v>
      </c>
      <c r="E1557" s="2">
        <v>0</v>
      </c>
      <c r="F1557" s="2">
        <v>0</v>
      </c>
      <c r="G1557" s="3" t="e">
        <f t="shared" si="52"/>
        <v>#REF!</v>
      </c>
      <c r="H1557" s="3" t="e">
        <f t="shared" si="63"/>
        <v>#REF!</v>
      </c>
      <c r="I1557" s="11" t="e">
        <f t="shared" si="66"/>
        <v>#REF!</v>
      </c>
      <c r="J1557" s="3" t="e">
        <f>IF(AND(Skriveni!C1557&lt;&gt;0,Skriveni!D1557&lt;&gt;0),1,0)</f>
        <v>#REF!</v>
      </c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5"/>
      <c r="V1557" s="5"/>
      <c r="W1557" s="5"/>
      <c r="X1557" s="5"/>
      <c r="Y1557" s="5"/>
      <c r="Z1557" s="5"/>
    </row>
    <row r="1558" spans="1:26" ht="12.75" customHeight="1">
      <c r="A1558" s="10">
        <v>156</v>
      </c>
      <c r="B1558" s="2">
        <v>22</v>
      </c>
      <c r="C1558" s="2" t="e">
        <f>#REF!</f>
        <v>#REF!</v>
      </c>
      <c r="D1558" s="2" t="e">
        <f>#REF!</f>
        <v>#REF!</v>
      </c>
      <c r="E1558" s="2">
        <v>0</v>
      </c>
      <c r="F1558" s="2">
        <v>0</v>
      </c>
      <c r="G1558" s="3" t="e">
        <f t="shared" si="52"/>
        <v>#REF!</v>
      </c>
      <c r="H1558" s="3" t="e">
        <f t="shared" si="63"/>
        <v>#REF!</v>
      </c>
      <c r="I1558" s="11" t="e">
        <f t="shared" si="66"/>
        <v>#REF!</v>
      </c>
      <c r="J1558" s="3" t="e">
        <f>IF(AND(Skriveni!C1558&lt;&gt;0,Skriveni!D1558&lt;&gt;0),1,0)</f>
        <v>#REF!</v>
      </c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5"/>
      <c r="V1558" s="5"/>
      <c r="W1558" s="5"/>
      <c r="X1558" s="5"/>
      <c r="Y1558" s="5"/>
      <c r="Z1558" s="5"/>
    </row>
    <row r="1559" spans="1:26" ht="12.75" customHeight="1">
      <c r="A1559" s="10">
        <v>156</v>
      </c>
      <c r="B1559" s="2">
        <v>23</v>
      </c>
      <c r="C1559" s="2" t="e">
        <f>#REF!</f>
        <v>#REF!</v>
      </c>
      <c r="D1559" s="2" t="e">
        <f>#REF!</f>
        <v>#REF!</v>
      </c>
      <c r="E1559" s="2">
        <v>0</v>
      </c>
      <c r="F1559" s="2">
        <v>0</v>
      </c>
      <c r="G1559" s="3" t="e">
        <f t="shared" si="52"/>
        <v>#REF!</v>
      </c>
      <c r="H1559" s="3" t="e">
        <f t="shared" si="63"/>
        <v>#REF!</v>
      </c>
      <c r="I1559" s="11" t="e">
        <f t="shared" si="66"/>
        <v>#REF!</v>
      </c>
      <c r="J1559" s="3" t="e">
        <f>IF(AND(Skriveni!C1559&lt;&gt;0,Skriveni!D1559&lt;&gt;0),1,0)</f>
        <v>#REF!</v>
      </c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5"/>
      <c r="V1559" s="5"/>
      <c r="W1559" s="5"/>
      <c r="X1559" s="5"/>
      <c r="Y1559" s="5"/>
      <c r="Z1559" s="5"/>
    </row>
    <row r="1560" spans="1:26" ht="12.75" customHeight="1">
      <c r="A1560" s="10">
        <v>156</v>
      </c>
      <c r="B1560" s="2">
        <v>24</v>
      </c>
      <c r="C1560" s="2" t="e">
        <f>#REF!</f>
        <v>#REF!</v>
      </c>
      <c r="D1560" s="2" t="e">
        <f>#REF!</f>
        <v>#REF!</v>
      </c>
      <c r="E1560" s="2">
        <v>0</v>
      </c>
      <c r="F1560" s="2">
        <v>0</v>
      </c>
      <c r="G1560" s="3" t="e">
        <f t="shared" si="52"/>
        <v>#REF!</v>
      </c>
      <c r="H1560" s="3" t="e">
        <f t="shared" si="63"/>
        <v>#REF!</v>
      </c>
      <c r="I1560" s="11" t="e">
        <f t="shared" si="66"/>
        <v>#REF!</v>
      </c>
      <c r="J1560" s="3" t="e">
        <f>IF(AND(Skriveni!C1560&lt;&gt;0,Skriveni!D1560&lt;&gt;0),1,0)</f>
        <v>#REF!</v>
      </c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5"/>
      <c r="V1560" s="5"/>
      <c r="W1560" s="5"/>
      <c r="X1560" s="5"/>
      <c r="Y1560" s="5"/>
      <c r="Z1560" s="5"/>
    </row>
    <row r="1561" spans="1:26" ht="12.75" customHeight="1">
      <c r="A1561" s="10">
        <v>156</v>
      </c>
      <c r="B1561" s="2">
        <v>25</v>
      </c>
      <c r="C1561" s="2" t="e">
        <f>#REF!</f>
        <v>#REF!</v>
      </c>
      <c r="D1561" s="2" t="e">
        <f>#REF!</f>
        <v>#REF!</v>
      </c>
      <c r="E1561" s="2">
        <v>0</v>
      </c>
      <c r="F1561" s="2">
        <v>0</v>
      </c>
      <c r="G1561" s="3" t="e">
        <f t="shared" si="52"/>
        <v>#REF!</v>
      </c>
      <c r="H1561" s="3" t="e">
        <f t="shared" si="63"/>
        <v>#REF!</v>
      </c>
      <c r="I1561" s="11" t="e">
        <f t="shared" si="66"/>
        <v>#REF!</v>
      </c>
      <c r="J1561" s="3" t="e">
        <f>IF(AND(Skriveni!C1561&lt;&gt;0,Skriveni!D1561&lt;&gt;0),1,0)</f>
        <v>#REF!</v>
      </c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5"/>
      <c r="V1561" s="5"/>
      <c r="W1561" s="5"/>
      <c r="X1561" s="5"/>
      <c r="Y1561" s="5"/>
      <c r="Z1561" s="5"/>
    </row>
    <row r="1562" spans="1:26" ht="12.75" customHeight="1">
      <c r="A1562" s="10">
        <v>156</v>
      </c>
      <c r="B1562" s="2">
        <v>26</v>
      </c>
      <c r="C1562" s="2" t="e">
        <f>#REF!</f>
        <v>#REF!</v>
      </c>
      <c r="D1562" s="2" t="e">
        <f>#REF!</f>
        <v>#REF!</v>
      </c>
      <c r="E1562" s="2">
        <v>0</v>
      </c>
      <c r="F1562" s="2">
        <v>0</v>
      </c>
      <c r="G1562" s="3" t="e">
        <f t="shared" si="52"/>
        <v>#REF!</v>
      </c>
      <c r="H1562" s="3" t="e">
        <f t="shared" si="63"/>
        <v>#REF!</v>
      </c>
      <c r="I1562" s="11">
        <v>0</v>
      </c>
      <c r="J1562" s="3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5"/>
      <c r="V1562" s="5"/>
      <c r="W1562" s="5"/>
      <c r="X1562" s="5"/>
      <c r="Y1562" s="5"/>
      <c r="Z1562" s="5"/>
    </row>
    <row r="1563" spans="1:26" ht="12.75" customHeight="1">
      <c r="A1563" s="10">
        <v>156</v>
      </c>
      <c r="B1563" s="2">
        <v>27</v>
      </c>
      <c r="C1563" s="2" t="e">
        <f>#REF!</f>
        <v>#REF!</v>
      </c>
      <c r="D1563" s="2" t="e">
        <f>#REF!</f>
        <v>#REF!</v>
      </c>
      <c r="E1563" s="2">
        <v>0</v>
      </c>
      <c r="F1563" s="2">
        <v>0</v>
      </c>
      <c r="G1563" s="3" t="e">
        <f t="shared" si="52"/>
        <v>#REF!</v>
      </c>
      <c r="H1563" s="3" t="e">
        <f t="shared" si="63"/>
        <v>#REF!</v>
      </c>
      <c r="I1563" s="11" t="e">
        <f t="shared" ref="I1563:I1569" si="67">G1563*H1563</f>
        <v>#REF!</v>
      </c>
      <c r="J1563" s="3" t="e">
        <f>IF(AND(Skriveni!C1563&lt;&gt;0,Skriveni!D1563&lt;&gt;0),1,0)</f>
        <v>#REF!</v>
      </c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5"/>
      <c r="V1563" s="5"/>
      <c r="W1563" s="5"/>
      <c r="X1563" s="5"/>
      <c r="Y1563" s="5"/>
      <c r="Z1563" s="5"/>
    </row>
    <row r="1564" spans="1:26" ht="12.75" customHeight="1">
      <c r="A1564" s="10">
        <v>156</v>
      </c>
      <c r="B1564" s="2">
        <v>28</v>
      </c>
      <c r="C1564" s="2" t="e">
        <f>#REF!</f>
        <v>#REF!</v>
      </c>
      <c r="D1564" s="2" t="e">
        <f>#REF!</f>
        <v>#REF!</v>
      </c>
      <c r="E1564" s="2">
        <v>0</v>
      </c>
      <c r="F1564" s="2">
        <v>0</v>
      </c>
      <c r="G1564" s="3" t="e">
        <f t="shared" si="52"/>
        <v>#REF!</v>
      </c>
      <c r="H1564" s="3" t="e">
        <f t="shared" si="63"/>
        <v>#REF!</v>
      </c>
      <c r="I1564" s="11" t="e">
        <f t="shared" si="67"/>
        <v>#REF!</v>
      </c>
      <c r="J1564" s="3" t="e">
        <f>IF(AND(Skriveni!C1564&lt;&gt;0,Skriveni!D1564&lt;&gt;0),1,0)</f>
        <v>#REF!</v>
      </c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5"/>
      <c r="V1564" s="5"/>
      <c r="W1564" s="5"/>
      <c r="X1564" s="5"/>
      <c r="Y1564" s="5"/>
      <c r="Z1564" s="5"/>
    </row>
    <row r="1565" spans="1:26" ht="12.75" customHeight="1">
      <c r="A1565" s="10">
        <v>156</v>
      </c>
      <c r="B1565" s="2">
        <v>29</v>
      </c>
      <c r="C1565" s="2" t="e">
        <f>#REF!</f>
        <v>#REF!</v>
      </c>
      <c r="D1565" s="2" t="e">
        <f>#REF!</f>
        <v>#REF!</v>
      </c>
      <c r="E1565" s="2">
        <v>0</v>
      </c>
      <c r="F1565" s="2">
        <v>0</v>
      </c>
      <c r="G1565" s="3" t="e">
        <f t="shared" si="52"/>
        <v>#REF!</v>
      </c>
      <c r="H1565" s="3" t="e">
        <f t="shared" si="63"/>
        <v>#REF!</v>
      </c>
      <c r="I1565" s="11" t="e">
        <f t="shared" si="67"/>
        <v>#REF!</v>
      </c>
      <c r="J1565" s="3" t="e">
        <f>IF(AND(Skriveni!C1565&lt;&gt;0,Skriveni!D1565&lt;&gt;0),1,0)</f>
        <v>#REF!</v>
      </c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5"/>
      <c r="V1565" s="5"/>
      <c r="W1565" s="5"/>
      <c r="X1565" s="5"/>
      <c r="Y1565" s="5"/>
      <c r="Z1565" s="5"/>
    </row>
    <row r="1566" spans="1:26" ht="12.75" customHeight="1">
      <c r="A1566" s="10">
        <v>156</v>
      </c>
      <c r="B1566" s="2">
        <v>30</v>
      </c>
      <c r="C1566" s="2" t="e">
        <f>#REF!</f>
        <v>#REF!</v>
      </c>
      <c r="D1566" s="2" t="e">
        <f>#REF!</f>
        <v>#REF!</v>
      </c>
      <c r="E1566" s="2">
        <v>0</v>
      </c>
      <c r="F1566" s="2">
        <v>0</v>
      </c>
      <c r="G1566" s="3" t="e">
        <f t="shared" si="52"/>
        <v>#REF!</v>
      </c>
      <c r="H1566" s="3" t="e">
        <f t="shared" si="63"/>
        <v>#REF!</v>
      </c>
      <c r="I1566" s="11" t="e">
        <f t="shared" si="67"/>
        <v>#REF!</v>
      </c>
      <c r="J1566" s="3" t="e">
        <f>IF(AND(Skriveni!C1566&lt;&gt;0,Skriveni!D1566&lt;&gt;0),1,0)</f>
        <v>#REF!</v>
      </c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5"/>
      <c r="V1566" s="5"/>
      <c r="W1566" s="5"/>
      <c r="X1566" s="5"/>
      <c r="Y1566" s="5"/>
      <c r="Z1566" s="5"/>
    </row>
    <row r="1567" spans="1:26" ht="12.75" customHeight="1">
      <c r="A1567" s="10">
        <v>156</v>
      </c>
      <c r="B1567" s="2">
        <v>31</v>
      </c>
      <c r="C1567" s="2" t="e">
        <f>#REF!</f>
        <v>#REF!</v>
      </c>
      <c r="D1567" s="2" t="e">
        <f>#REF!</f>
        <v>#REF!</v>
      </c>
      <c r="E1567" s="2">
        <v>0</v>
      </c>
      <c r="F1567" s="2">
        <v>0</v>
      </c>
      <c r="G1567" s="3" t="e">
        <f t="shared" si="52"/>
        <v>#REF!</v>
      </c>
      <c r="H1567" s="3" t="e">
        <f t="shared" si="63"/>
        <v>#REF!</v>
      </c>
      <c r="I1567" s="11" t="e">
        <f t="shared" si="67"/>
        <v>#REF!</v>
      </c>
      <c r="J1567" s="3" t="e">
        <f>IF(AND(Skriveni!C1567&lt;&gt;0,Skriveni!D1567&lt;&gt;0),1,0)</f>
        <v>#REF!</v>
      </c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5"/>
      <c r="V1567" s="5"/>
      <c r="W1567" s="5"/>
      <c r="X1567" s="5"/>
      <c r="Y1567" s="5"/>
      <c r="Z1567" s="5"/>
    </row>
    <row r="1568" spans="1:26" ht="12.75" customHeight="1">
      <c r="A1568" s="10">
        <v>156</v>
      </c>
      <c r="B1568" s="2">
        <v>32</v>
      </c>
      <c r="C1568" s="2" t="e">
        <f>#REF!</f>
        <v>#REF!</v>
      </c>
      <c r="D1568" s="2" t="e">
        <f>#REF!</f>
        <v>#REF!</v>
      </c>
      <c r="E1568" s="2">
        <v>0</v>
      </c>
      <c r="F1568" s="2">
        <v>0</v>
      </c>
      <c r="G1568" s="3" t="e">
        <f t="shared" si="52"/>
        <v>#REF!</v>
      </c>
      <c r="H1568" s="3" t="e">
        <f t="shared" si="63"/>
        <v>#REF!</v>
      </c>
      <c r="I1568" s="11" t="e">
        <f t="shared" si="67"/>
        <v>#REF!</v>
      </c>
      <c r="J1568" s="3" t="e">
        <f>IF(AND(Skriveni!C1568&lt;&gt;0,Skriveni!D1568&lt;&gt;0),1,0)</f>
        <v>#REF!</v>
      </c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5"/>
      <c r="V1568" s="5"/>
      <c r="W1568" s="5"/>
      <c r="X1568" s="5"/>
      <c r="Y1568" s="5"/>
      <c r="Z1568" s="5"/>
    </row>
    <row r="1569" spans="1:26" ht="12.75" customHeight="1">
      <c r="A1569" s="10">
        <v>156</v>
      </c>
      <c r="B1569" s="2">
        <v>33</v>
      </c>
      <c r="C1569" s="2" t="e">
        <f>#REF!</f>
        <v>#REF!</v>
      </c>
      <c r="D1569" s="2" t="e">
        <f>#REF!</f>
        <v>#REF!</v>
      </c>
      <c r="E1569" s="2">
        <v>0</v>
      </c>
      <c r="F1569" s="2">
        <v>0</v>
      </c>
      <c r="G1569" s="3" t="e">
        <f t="shared" si="52"/>
        <v>#REF!</v>
      </c>
      <c r="H1569" s="3" t="e">
        <f t="shared" si="63"/>
        <v>#REF!</v>
      </c>
      <c r="I1569" s="11" t="e">
        <f t="shared" si="67"/>
        <v>#REF!</v>
      </c>
      <c r="J1569" s="3" t="e">
        <f>IF(AND(Skriveni!C1569&lt;&gt;0,Skriveni!D1569&lt;&gt;0),1,0)</f>
        <v>#REF!</v>
      </c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5"/>
      <c r="V1569" s="5"/>
      <c r="W1569" s="5"/>
      <c r="X1569" s="5"/>
      <c r="Y1569" s="5"/>
      <c r="Z1569" s="5"/>
    </row>
    <row r="1570" spans="1:26" ht="12.75" customHeight="1">
      <c r="A1570" s="10">
        <v>156</v>
      </c>
      <c r="B1570" s="2">
        <v>34</v>
      </c>
      <c r="C1570" s="2" t="e">
        <f>#REF!</f>
        <v>#REF!</v>
      </c>
      <c r="D1570" s="2" t="e">
        <f>#REF!</f>
        <v>#REF!</v>
      </c>
      <c r="E1570" s="2">
        <v>0</v>
      </c>
      <c r="F1570" s="2">
        <v>0</v>
      </c>
      <c r="G1570" s="3" t="e">
        <f t="shared" si="52"/>
        <v>#REF!</v>
      </c>
      <c r="H1570" s="3" t="e">
        <f t="shared" si="63"/>
        <v>#REF!</v>
      </c>
      <c r="I1570" s="11">
        <v>0</v>
      </c>
      <c r="J1570" s="3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5"/>
      <c r="V1570" s="5"/>
      <c r="W1570" s="5"/>
      <c r="X1570" s="5"/>
      <c r="Y1570" s="5"/>
      <c r="Z1570" s="5"/>
    </row>
    <row r="1571" spans="1:26" ht="12.75" customHeight="1">
      <c r="A1571" s="10">
        <v>156</v>
      </c>
      <c r="B1571" s="2">
        <v>35</v>
      </c>
      <c r="C1571" s="2" t="e">
        <f>#REF!</f>
        <v>#REF!</v>
      </c>
      <c r="D1571" s="2" t="e">
        <f>#REF!</f>
        <v>#REF!</v>
      </c>
      <c r="E1571" s="2">
        <v>0</v>
      </c>
      <c r="F1571" s="2">
        <v>0</v>
      </c>
      <c r="G1571" s="3" t="e">
        <f t="shared" si="52"/>
        <v>#REF!</v>
      </c>
      <c r="H1571" s="3" t="e">
        <f t="shared" si="63"/>
        <v>#REF!</v>
      </c>
      <c r="I1571" s="11">
        <v>0</v>
      </c>
      <c r="J1571" s="3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5"/>
      <c r="V1571" s="5"/>
      <c r="W1571" s="5"/>
      <c r="X1571" s="5"/>
      <c r="Y1571" s="5"/>
      <c r="Z1571" s="5"/>
    </row>
    <row r="1572" spans="1:26" ht="12.75" customHeight="1">
      <c r="A1572" s="10">
        <v>156</v>
      </c>
      <c r="B1572" s="2">
        <v>36</v>
      </c>
      <c r="C1572" s="2" t="e">
        <f>#REF!</f>
        <v>#REF!</v>
      </c>
      <c r="D1572" s="2" t="e">
        <f>#REF!</f>
        <v>#REF!</v>
      </c>
      <c r="E1572" s="2">
        <v>0</v>
      </c>
      <c r="F1572" s="2">
        <v>0</v>
      </c>
      <c r="G1572" s="3" t="e">
        <f t="shared" si="52"/>
        <v>#REF!</v>
      </c>
      <c r="H1572" s="3" t="e">
        <f t="shared" si="63"/>
        <v>#REF!</v>
      </c>
      <c r="I1572" s="11" t="e">
        <f t="shared" ref="I1572:I1575" si="68">G1572*H1572</f>
        <v>#REF!</v>
      </c>
      <c r="J1572" s="3" t="e">
        <f>IF(AND(Skriveni!C1572&lt;&gt;0,Skriveni!D1572&lt;&gt;0),1,0)</f>
        <v>#REF!</v>
      </c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5"/>
      <c r="V1572" s="5"/>
      <c r="W1572" s="5"/>
      <c r="X1572" s="5"/>
      <c r="Y1572" s="5"/>
      <c r="Z1572" s="5"/>
    </row>
    <row r="1573" spans="1:26" ht="12.75" customHeight="1">
      <c r="A1573" s="10">
        <v>156</v>
      </c>
      <c r="B1573" s="2">
        <v>37</v>
      </c>
      <c r="C1573" s="2" t="e">
        <f>#REF!</f>
        <v>#REF!</v>
      </c>
      <c r="D1573" s="2" t="e">
        <f>#REF!</f>
        <v>#REF!</v>
      </c>
      <c r="E1573" s="2">
        <v>0</v>
      </c>
      <c r="F1573" s="2">
        <v>0</v>
      </c>
      <c r="G1573" s="3" t="e">
        <f t="shared" si="52"/>
        <v>#REF!</v>
      </c>
      <c r="H1573" s="3" t="e">
        <f t="shared" si="63"/>
        <v>#REF!</v>
      </c>
      <c r="I1573" s="11" t="e">
        <f t="shared" si="68"/>
        <v>#REF!</v>
      </c>
      <c r="J1573" s="3" t="e">
        <f>IF(AND(Skriveni!C1573&lt;&gt;0,Skriveni!D1573&lt;&gt;0),1,0)</f>
        <v>#REF!</v>
      </c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5"/>
      <c r="V1573" s="5"/>
      <c r="W1573" s="5"/>
      <c r="X1573" s="5"/>
      <c r="Y1573" s="5"/>
      <c r="Z1573" s="5"/>
    </row>
    <row r="1574" spans="1:26" ht="12.75" customHeight="1">
      <c r="A1574" s="10">
        <v>156</v>
      </c>
      <c r="B1574" s="2">
        <v>38</v>
      </c>
      <c r="C1574" s="2" t="e">
        <f>#REF!</f>
        <v>#REF!</v>
      </c>
      <c r="D1574" s="2" t="e">
        <f>#REF!</f>
        <v>#REF!</v>
      </c>
      <c r="E1574" s="2">
        <v>0</v>
      </c>
      <c r="F1574" s="2">
        <v>0</v>
      </c>
      <c r="G1574" s="3" t="e">
        <f t="shared" si="52"/>
        <v>#REF!</v>
      </c>
      <c r="H1574" s="3" t="e">
        <f t="shared" si="63"/>
        <v>#REF!</v>
      </c>
      <c r="I1574" s="11" t="e">
        <f t="shared" si="68"/>
        <v>#REF!</v>
      </c>
      <c r="J1574" s="3" t="e">
        <f>IF(AND(Skriveni!C1574&lt;&gt;0,Skriveni!D1574&lt;&gt;0),1,0)</f>
        <v>#REF!</v>
      </c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5"/>
      <c r="V1574" s="5"/>
      <c r="W1574" s="5"/>
      <c r="X1574" s="5"/>
      <c r="Y1574" s="5"/>
      <c r="Z1574" s="5"/>
    </row>
    <row r="1575" spans="1:26" ht="12.75" customHeight="1">
      <c r="A1575" s="10">
        <v>156</v>
      </c>
      <c r="B1575" s="2">
        <v>39</v>
      </c>
      <c r="C1575" s="2" t="e">
        <f>#REF!</f>
        <v>#REF!</v>
      </c>
      <c r="D1575" s="2" t="e">
        <f>#REF!</f>
        <v>#REF!</v>
      </c>
      <c r="E1575" s="2">
        <v>0</v>
      </c>
      <c r="F1575" s="2">
        <v>0</v>
      </c>
      <c r="G1575" s="3" t="e">
        <f t="shared" si="52"/>
        <v>#REF!</v>
      </c>
      <c r="H1575" s="3" t="e">
        <f t="shared" si="63"/>
        <v>#REF!</v>
      </c>
      <c r="I1575" s="11" t="e">
        <f t="shared" si="68"/>
        <v>#REF!</v>
      </c>
      <c r="J1575" s="3" t="e">
        <f>IF(AND(Skriveni!C1575&lt;&gt;0,Skriveni!D1575&lt;&gt;0),1,0)</f>
        <v>#REF!</v>
      </c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5"/>
      <c r="V1575" s="5"/>
      <c r="W1575" s="5"/>
      <c r="X1575" s="5"/>
      <c r="Y1575" s="5"/>
      <c r="Z1575" s="5"/>
    </row>
    <row r="1576" spans="1:26" ht="12.75" customHeight="1">
      <c r="A1576" s="10">
        <v>156</v>
      </c>
      <c r="B1576" s="2">
        <v>40</v>
      </c>
      <c r="C1576" s="2" t="e">
        <f>#REF!</f>
        <v>#REF!</v>
      </c>
      <c r="D1576" s="2" t="e">
        <f>#REF!</f>
        <v>#REF!</v>
      </c>
      <c r="E1576" s="2">
        <v>0</v>
      </c>
      <c r="F1576" s="2">
        <v>0</v>
      </c>
      <c r="G1576" s="3" t="e">
        <f t="shared" si="52"/>
        <v>#REF!</v>
      </c>
      <c r="H1576" s="3" t="e">
        <f t="shared" si="63"/>
        <v>#REF!</v>
      </c>
      <c r="I1576" s="11">
        <v>0</v>
      </c>
      <c r="J1576" s="3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5"/>
      <c r="V1576" s="5"/>
      <c r="W1576" s="5"/>
      <c r="X1576" s="5"/>
      <c r="Y1576" s="5"/>
      <c r="Z1576" s="5"/>
    </row>
    <row r="1577" spans="1:26" ht="12.75" customHeight="1">
      <c r="A1577" s="10">
        <v>156</v>
      </c>
      <c r="B1577" s="2">
        <v>41</v>
      </c>
      <c r="C1577" s="2" t="e">
        <f>#REF!</f>
        <v>#REF!</v>
      </c>
      <c r="D1577" s="2" t="e">
        <f>#REF!</f>
        <v>#REF!</v>
      </c>
      <c r="E1577" s="2">
        <v>0</v>
      </c>
      <c r="F1577" s="2">
        <v>0</v>
      </c>
      <c r="G1577" s="3" t="e">
        <f t="shared" si="52"/>
        <v>#REF!</v>
      </c>
      <c r="H1577" s="3" t="e">
        <f t="shared" si="63"/>
        <v>#REF!</v>
      </c>
      <c r="I1577" s="11" t="e">
        <f t="shared" ref="I1577:I1580" si="69">G1577*H1577</f>
        <v>#REF!</v>
      </c>
      <c r="J1577" s="3" t="e">
        <f>IF(AND(Skriveni!C1577&lt;&gt;0,Skriveni!D1577&lt;&gt;0),1,0)</f>
        <v>#REF!</v>
      </c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5"/>
      <c r="V1577" s="5"/>
      <c r="W1577" s="5"/>
      <c r="X1577" s="5"/>
      <c r="Y1577" s="5"/>
      <c r="Z1577" s="5"/>
    </row>
    <row r="1578" spans="1:26" ht="12.75" customHeight="1">
      <c r="A1578" s="10">
        <v>156</v>
      </c>
      <c r="B1578" s="2">
        <v>42</v>
      </c>
      <c r="C1578" s="2" t="e">
        <f>#REF!</f>
        <v>#REF!</v>
      </c>
      <c r="D1578" s="2" t="e">
        <f>#REF!</f>
        <v>#REF!</v>
      </c>
      <c r="E1578" s="2">
        <v>0</v>
      </c>
      <c r="F1578" s="2">
        <v>0</v>
      </c>
      <c r="G1578" s="3" t="e">
        <f t="shared" si="52"/>
        <v>#REF!</v>
      </c>
      <c r="H1578" s="3" t="e">
        <f t="shared" si="63"/>
        <v>#REF!</v>
      </c>
      <c r="I1578" s="11" t="e">
        <f t="shared" si="69"/>
        <v>#REF!</v>
      </c>
      <c r="J1578" s="3" t="e">
        <f>IF(AND(Skriveni!C1578&lt;&gt;0,Skriveni!D1578&lt;&gt;0),1,0)</f>
        <v>#REF!</v>
      </c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5"/>
      <c r="V1578" s="5"/>
      <c r="W1578" s="5"/>
      <c r="X1578" s="5"/>
      <c r="Y1578" s="5"/>
      <c r="Z1578" s="5"/>
    </row>
    <row r="1579" spans="1:26" ht="12.75" customHeight="1">
      <c r="A1579" s="10">
        <v>156</v>
      </c>
      <c r="B1579" s="2">
        <v>43</v>
      </c>
      <c r="C1579" s="2" t="e">
        <f>#REF!</f>
        <v>#REF!</v>
      </c>
      <c r="D1579" s="2" t="e">
        <f>#REF!</f>
        <v>#REF!</v>
      </c>
      <c r="E1579" s="2">
        <v>0</v>
      </c>
      <c r="F1579" s="2">
        <v>0</v>
      </c>
      <c r="G1579" s="3" t="e">
        <f t="shared" si="52"/>
        <v>#REF!</v>
      </c>
      <c r="H1579" s="3" t="e">
        <f t="shared" si="63"/>
        <v>#REF!</v>
      </c>
      <c r="I1579" s="11" t="e">
        <f t="shared" si="69"/>
        <v>#REF!</v>
      </c>
      <c r="J1579" s="3" t="e">
        <f>IF(AND(Skriveni!C1579&lt;&gt;0,Skriveni!D1579&lt;&gt;0),1,0)</f>
        <v>#REF!</v>
      </c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5"/>
      <c r="V1579" s="5"/>
      <c r="W1579" s="5"/>
      <c r="X1579" s="5"/>
      <c r="Y1579" s="5"/>
      <c r="Z1579" s="5"/>
    </row>
    <row r="1580" spans="1:26" ht="12.75" customHeight="1">
      <c r="A1580" s="13">
        <v>156</v>
      </c>
      <c r="B1580" s="14">
        <v>44</v>
      </c>
      <c r="C1580" s="14" t="e">
        <f>#REF!</f>
        <v>#REF!</v>
      </c>
      <c r="D1580" s="14" t="e">
        <f>#REF!</f>
        <v>#REF!</v>
      </c>
      <c r="E1580" s="14">
        <v>0</v>
      </c>
      <c r="F1580" s="14">
        <v>0</v>
      </c>
      <c r="G1580" s="15" t="e">
        <f t="shared" si="52"/>
        <v>#REF!</v>
      </c>
      <c r="H1580" s="15" t="e">
        <f t="shared" si="63"/>
        <v>#REF!</v>
      </c>
      <c r="I1580" s="16" t="e">
        <f t="shared" si="69"/>
        <v>#REF!</v>
      </c>
      <c r="J1580" s="3" t="e">
        <f>IF(AND(Skriveni!C1580&lt;&gt;0,Skriveni!D1580&lt;&gt;0),1,0)</f>
        <v>#REF!</v>
      </c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5"/>
      <c r="V1580" s="5"/>
      <c r="W1580" s="5"/>
      <c r="X1580" s="5"/>
      <c r="Y1580" s="5"/>
      <c r="Z1580" s="5"/>
    </row>
    <row r="1581" spans="1:26" ht="12.75" customHeight="1">
      <c r="A1581" s="6">
        <v>159</v>
      </c>
      <c r="B1581" s="7">
        <v>1</v>
      </c>
      <c r="C1581" s="7">
        <f>OBVEZE!D5</f>
        <v>806590.93</v>
      </c>
      <c r="D1581" s="7"/>
      <c r="E1581" s="7">
        <v>0</v>
      </c>
      <c r="F1581" s="7">
        <v>0</v>
      </c>
      <c r="G1581" s="8">
        <f t="shared" ref="G1581:G1685" si="70">B1581/1000*C1581</f>
        <v>806.59093000000007</v>
      </c>
      <c r="H1581" s="8">
        <f t="shared" ref="H1581:H1685" si="71">ABS(C1581-ROUND(C1581,0))</f>
        <v>6.9999999948777258E-2</v>
      </c>
      <c r="I1581" s="9"/>
      <c r="J1581" s="4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5"/>
      <c r="V1581" s="5"/>
      <c r="W1581" s="5"/>
      <c r="X1581" s="5"/>
      <c r="Y1581" s="5"/>
      <c r="Z1581" s="5"/>
    </row>
    <row r="1582" spans="1:26" ht="12.75" customHeight="1">
      <c r="A1582" s="10">
        <v>159</v>
      </c>
      <c r="B1582" s="2">
        <v>2</v>
      </c>
      <c r="C1582" s="2">
        <f>OBVEZE!D6</f>
        <v>394484.65</v>
      </c>
      <c r="D1582" s="2">
        <v>0</v>
      </c>
      <c r="E1582" s="2">
        <v>0</v>
      </c>
      <c r="F1582" s="2">
        <v>0</v>
      </c>
      <c r="G1582" s="3">
        <f t="shared" si="70"/>
        <v>788.96930000000009</v>
      </c>
      <c r="H1582" s="3">
        <f t="shared" si="71"/>
        <v>0.34999999997671694</v>
      </c>
      <c r="I1582" s="11"/>
      <c r="J1582" s="4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5"/>
      <c r="V1582" s="5"/>
      <c r="W1582" s="5"/>
      <c r="X1582" s="5"/>
      <c r="Y1582" s="5"/>
      <c r="Z1582" s="5"/>
    </row>
    <row r="1583" spans="1:26" ht="12.75" customHeight="1">
      <c r="A1583" s="10">
        <v>159</v>
      </c>
      <c r="B1583" s="2">
        <v>3</v>
      </c>
      <c r="C1583" s="2">
        <f>OBVEZE!D7</f>
        <v>0</v>
      </c>
      <c r="D1583" s="2">
        <v>0</v>
      </c>
      <c r="E1583" s="2">
        <v>0</v>
      </c>
      <c r="F1583" s="2">
        <v>0</v>
      </c>
      <c r="G1583" s="3">
        <f t="shared" si="70"/>
        <v>0</v>
      </c>
      <c r="H1583" s="3">
        <f t="shared" si="71"/>
        <v>0</v>
      </c>
      <c r="I1583" s="11"/>
      <c r="J1583" s="4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5"/>
      <c r="V1583" s="5"/>
      <c r="W1583" s="5"/>
      <c r="X1583" s="5"/>
      <c r="Y1583" s="5"/>
      <c r="Z1583" s="5"/>
    </row>
    <row r="1584" spans="1:26" ht="12.75" customHeight="1">
      <c r="A1584" s="10">
        <v>159</v>
      </c>
      <c r="B1584" s="2">
        <v>4</v>
      </c>
      <c r="C1584" s="2">
        <f>OBVEZE!D8</f>
        <v>194051.58000000002</v>
      </c>
      <c r="D1584" s="2">
        <v>0</v>
      </c>
      <c r="E1584" s="2">
        <v>0</v>
      </c>
      <c r="F1584" s="2">
        <v>0</v>
      </c>
      <c r="G1584" s="3">
        <f t="shared" si="70"/>
        <v>776.20632000000012</v>
      </c>
      <c r="H1584" s="3">
        <f t="shared" si="71"/>
        <v>0.41999999998370185</v>
      </c>
      <c r="I1584" s="11"/>
      <c r="J1584" s="4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5"/>
      <c r="V1584" s="5"/>
      <c r="W1584" s="5"/>
      <c r="X1584" s="5"/>
      <c r="Y1584" s="5"/>
      <c r="Z1584" s="5"/>
    </row>
    <row r="1585" spans="1:26" ht="12.75" customHeight="1">
      <c r="A1585" s="10">
        <v>159</v>
      </c>
      <c r="B1585" s="2">
        <v>5</v>
      </c>
      <c r="C1585" s="2">
        <f>OBVEZE!D9</f>
        <v>88004.65</v>
      </c>
      <c r="D1585" s="2">
        <v>0</v>
      </c>
      <c r="E1585" s="2">
        <v>0</v>
      </c>
      <c r="F1585" s="2">
        <v>0</v>
      </c>
      <c r="G1585" s="3">
        <f t="shared" si="70"/>
        <v>440.02324999999996</v>
      </c>
      <c r="H1585" s="3">
        <f t="shared" si="71"/>
        <v>0.35000000000582077</v>
      </c>
      <c r="I1585" s="11"/>
      <c r="J1585" s="4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5"/>
      <c r="V1585" s="5"/>
      <c r="W1585" s="5"/>
      <c r="X1585" s="5"/>
      <c r="Y1585" s="5"/>
      <c r="Z1585" s="5"/>
    </row>
    <row r="1586" spans="1:26" ht="12.75" customHeight="1">
      <c r="A1586" s="10">
        <v>159</v>
      </c>
      <c r="B1586" s="2">
        <v>6</v>
      </c>
      <c r="C1586" s="2">
        <f>OBVEZE!D10</f>
        <v>62860.89</v>
      </c>
      <c r="D1586" s="2">
        <v>0</v>
      </c>
      <c r="E1586" s="2">
        <v>0</v>
      </c>
      <c r="F1586" s="2">
        <v>0</v>
      </c>
      <c r="G1586" s="3">
        <f t="shared" si="70"/>
        <v>377.16534000000001</v>
      </c>
      <c r="H1586" s="3">
        <f t="shared" si="71"/>
        <v>0.11000000000058208</v>
      </c>
      <c r="I1586" s="11"/>
      <c r="J1586" s="4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5"/>
      <c r="V1586" s="5"/>
      <c r="W1586" s="5"/>
      <c r="X1586" s="5"/>
      <c r="Y1586" s="5"/>
      <c r="Z1586" s="5"/>
    </row>
    <row r="1587" spans="1:26" ht="12.75" customHeight="1">
      <c r="A1587" s="10">
        <v>159</v>
      </c>
      <c r="B1587" s="2">
        <v>7</v>
      </c>
      <c r="C1587" s="2">
        <f>OBVEZE!D11</f>
        <v>4080.2</v>
      </c>
      <c r="D1587" s="2">
        <v>0</v>
      </c>
      <c r="E1587" s="2">
        <v>0</v>
      </c>
      <c r="F1587" s="2">
        <v>0</v>
      </c>
      <c r="G1587" s="3">
        <f t="shared" si="70"/>
        <v>28.561399999999999</v>
      </c>
      <c r="H1587" s="3">
        <f t="shared" si="71"/>
        <v>0.1999999999998181</v>
      </c>
      <c r="I1587" s="11"/>
      <c r="J1587" s="4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5"/>
      <c r="V1587" s="5"/>
      <c r="W1587" s="5"/>
      <c r="X1587" s="5"/>
      <c r="Y1587" s="5"/>
      <c r="Z1587" s="5"/>
    </row>
    <row r="1588" spans="1:26" ht="12.75" customHeight="1">
      <c r="A1588" s="10">
        <v>159</v>
      </c>
      <c r="B1588" s="2">
        <v>8</v>
      </c>
      <c r="C1588" s="2">
        <f>OBVEZE!D12</f>
        <v>0</v>
      </c>
      <c r="D1588" s="2">
        <v>0</v>
      </c>
      <c r="E1588" s="2">
        <v>0</v>
      </c>
      <c r="F1588" s="2">
        <v>0</v>
      </c>
      <c r="G1588" s="3">
        <f t="shared" si="70"/>
        <v>0</v>
      </c>
      <c r="H1588" s="3">
        <f t="shared" si="71"/>
        <v>0</v>
      </c>
      <c r="I1588" s="11"/>
      <c r="J1588" s="4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5"/>
      <c r="V1588" s="5"/>
      <c r="W1588" s="5"/>
      <c r="X1588" s="5"/>
      <c r="Y1588" s="5"/>
      <c r="Z1588" s="5"/>
    </row>
    <row r="1589" spans="1:26" ht="12.75" customHeight="1">
      <c r="A1589" s="10">
        <v>159</v>
      </c>
      <c r="B1589" s="2">
        <v>9</v>
      </c>
      <c r="C1589" s="2">
        <f>OBVEZE!D13</f>
        <v>0</v>
      </c>
      <c r="D1589" s="2">
        <v>0</v>
      </c>
      <c r="E1589" s="2">
        <v>0</v>
      </c>
      <c r="F1589" s="2">
        <v>0</v>
      </c>
      <c r="G1589" s="3">
        <f>B1589/1000*C1589</f>
        <v>0</v>
      </c>
      <c r="H1589" s="3">
        <f>ABS(C1589-ROUND(C1589,0))</f>
        <v>0</v>
      </c>
      <c r="I1589" s="11"/>
      <c r="J1589" s="4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5"/>
      <c r="V1589" s="5"/>
      <c r="W1589" s="5"/>
      <c r="X1589" s="5"/>
      <c r="Y1589" s="5"/>
      <c r="Z1589" s="5"/>
    </row>
    <row r="1590" spans="1:26" ht="12.75" customHeight="1">
      <c r="A1590" s="10">
        <v>159</v>
      </c>
      <c r="B1590" s="2">
        <v>10</v>
      </c>
      <c r="C1590" s="2">
        <f>OBVEZE!D14</f>
        <v>3179.48</v>
      </c>
      <c r="D1590" s="2">
        <v>0</v>
      </c>
      <c r="E1590" s="2">
        <v>0</v>
      </c>
      <c r="F1590" s="2">
        <v>0</v>
      </c>
      <c r="G1590" s="3">
        <f t="shared" si="70"/>
        <v>31.794800000000002</v>
      </c>
      <c r="H1590" s="3">
        <f t="shared" si="71"/>
        <v>0.48000000000001819</v>
      </c>
      <c r="I1590" s="11"/>
      <c r="J1590" s="4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5"/>
      <c r="V1590" s="5"/>
      <c r="W1590" s="5"/>
      <c r="X1590" s="5"/>
      <c r="Y1590" s="5"/>
      <c r="Z1590" s="5"/>
    </row>
    <row r="1591" spans="1:26" ht="12.75" customHeight="1">
      <c r="A1591" s="10">
        <v>159</v>
      </c>
      <c r="B1591" s="2">
        <v>11</v>
      </c>
      <c r="C1591" s="2">
        <f>OBVEZE!D15</f>
        <v>0</v>
      </c>
      <c r="D1591" s="2">
        <v>0</v>
      </c>
      <c r="E1591" s="2">
        <v>0</v>
      </c>
      <c r="F1591" s="2">
        <v>0</v>
      </c>
      <c r="G1591" s="3">
        <f t="shared" si="70"/>
        <v>0</v>
      </c>
      <c r="H1591" s="3">
        <f t="shared" si="71"/>
        <v>0</v>
      </c>
      <c r="I1591" s="11"/>
      <c r="J1591" s="4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5"/>
      <c r="V1591" s="5"/>
      <c r="W1591" s="5"/>
      <c r="X1591" s="5"/>
      <c r="Y1591" s="5"/>
      <c r="Z1591" s="5"/>
    </row>
    <row r="1592" spans="1:26" ht="12.75" customHeight="1">
      <c r="A1592" s="10">
        <v>159</v>
      </c>
      <c r="B1592" s="2">
        <v>12</v>
      </c>
      <c r="C1592" s="2">
        <f>OBVEZE!D16</f>
        <v>35926.36</v>
      </c>
      <c r="D1592" s="2">
        <v>0</v>
      </c>
      <c r="E1592" s="2">
        <v>0</v>
      </c>
      <c r="F1592" s="2">
        <v>0</v>
      </c>
      <c r="G1592" s="3">
        <f t="shared" si="70"/>
        <v>431.11632000000003</v>
      </c>
      <c r="H1592" s="3">
        <f t="shared" si="71"/>
        <v>0.36000000000058208</v>
      </c>
      <c r="I1592" s="11"/>
      <c r="J1592" s="4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5"/>
      <c r="V1592" s="5"/>
      <c r="W1592" s="5"/>
      <c r="X1592" s="5"/>
      <c r="Y1592" s="5"/>
      <c r="Z1592" s="5"/>
    </row>
    <row r="1593" spans="1:26" ht="12.75" customHeight="1">
      <c r="A1593" s="10">
        <v>159</v>
      </c>
      <c r="B1593" s="2">
        <v>13</v>
      </c>
      <c r="C1593" s="2">
        <f>OBVEZE!D17</f>
        <v>147846.32</v>
      </c>
      <c r="D1593" s="2">
        <v>0</v>
      </c>
      <c r="E1593" s="2">
        <v>0</v>
      </c>
      <c r="F1593" s="2">
        <v>0</v>
      </c>
      <c r="G1593" s="3">
        <f t="shared" si="70"/>
        <v>1922.00216</v>
      </c>
      <c r="H1593" s="3">
        <f t="shared" si="71"/>
        <v>0.32000000000698492</v>
      </c>
      <c r="I1593" s="11"/>
      <c r="J1593" s="4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5"/>
      <c r="V1593" s="5"/>
      <c r="W1593" s="5"/>
      <c r="X1593" s="5"/>
      <c r="Y1593" s="5"/>
      <c r="Z1593" s="5"/>
    </row>
    <row r="1594" spans="1:26" ht="12.75" customHeight="1">
      <c r="A1594" s="10">
        <v>159</v>
      </c>
      <c r="B1594" s="2">
        <v>14</v>
      </c>
      <c r="C1594" s="2">
        <f>OBVEZE!D18</f>
        <v>0</v>
      </c>
      <c r="D1594" s="2">
        <v>0</v>
      </c>
      <c r="E1594" s="2">
        <v>0</v>
      </c>
      <c r="F1594" s="2">
        <v>0</v>
      </c>
      <c r="G1594" s="3">
        <f t="shared" si="70"/>
        <v>0</v>
      </c>
      <c r="H1594" s="3">
        <f t="shared" si="71"/>
        <v>0</v>
      </c>
      <c r="I1594" s="11"/>
      <c r="J1594" s="4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5"/>
      <c r="V1594" s="5"/>
      <c r="W1594" s="5"/>
      <c r="X1594" s="5"/>
      <c r="Y1594" s="5"/>
      <c r="Z1594" s="5"/>
    </row>
    <row r="1595" spans="1:26" ht="12.75" customHeight="1">
      <c r="A1595" s="10">
        <v>159</v>
      </c>
      <c r="B1595" s="2">
        <v>15</v>
      </c>
      <c r="C1595" s="2">
        <f>OBVEZE!D19</f>
        <v>0</v>
      </c>
      <c r="D1595" s="2">
        <v>0</v>
      </c>
      <c r="E1595" s="2">
        <v>0</v>
      </c>
      <c r="F1595" s="2">
        <v>0</v>
      </c>
      <c r="G1595" s="3">
        <f t="shared" si="70"/>
        <v>0</v>
      </c>
      <c r="H1595" s="3">
        <f t="shared" si="71"/>
        <v>0</v>
      </c>
      <c r="I1595" s="11"/>
      <c r="J1595" s="4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5"/>
      <c r="V1595" s="5"/>
      <c r="W1595" s="5"/>
      <c r="X1595" s="5"/>
      <c r="Y1595" s="5"/>
      <c r="Z1595" s="5"/>
    </row>
    <row r="1596" spans="1:26" ht="12.75" customHeight="1">
      <c r="A1596" s="10">
        <v>159</v>
      </c>
      <c r="B1596" s="2">
        <v>16</v>
      </c>
      <c r="C1596" s="2">
        <f>OBVEZE!D20</f>
        <v>0</v>
      </c>
      <c r="D1596" s="2">
        <v>0</v>
      </c>
      <c r="E1596" s="2">
        <v>0</v>
      </c>
      <c r="F1596" s="2">
        <v>0</v>
      </c>
      <c r="G1596" s="3">
        <f t="shared" si="70"/>
        <v>0</v>
      </c>
      <c r="H1596" s="3">
        <f t="shared" si="71"/>
        <v>0</v>
      </c>
      <c r="I1596" s="11"/>
      <c r="J1596" s="4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5"/>
      <c r="V1596" s="5"/>
      <c r="W1596" s="5"/>
      <c r="X1596" s="5"/>
      <c r="Y1596" s="5"/>
      <c r="Z1596" s="5"/>
    </row>
    <row r="1597" spans="1:26" ht="12.75" customHeight="1">
      <c r="A1597" s="10">
        <v>159</v>
      </c>
      <c r="B1597" s="2">
        <v>17</v>
      </c>
      <c r="C1597" s="2">
        <f>OBVEZE!D21</f>
        <v>0</v>
      </c>
      <c r="D1597" s="2">
        <v>0</v>
      </c>
      <c r="E1597" s="2">
        <v>0</v>
      </c>
      <c r="F1597" s="2">
        <v>0</v>
      </c>
      <c r="G1597" s="3">
        <f t="shared" si="70"/>
        <v>0</v>
      </c>
      <c r="H1597" s="3">
        <f t="shared" si="71"/>
        <v>0</v>
      </c>
      <c r="I1597" s="11"/>
      <c r="J1597" s="4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5"/>
      <c r="V1597" s="5"/>
      <c r="W1597" s="5"/>
      <c r="X1597" s="5"/>
      <c r="Y1597" s="5"/>
      <c r="Z1597" s="5"/>
    </row>
    <row r="1598" spans="1:26" ht="12.75" customHeight="1">
      <c r="A1598" s="10">
        <v>159</v>
      </c>
      <c r="B1598" s="2">
        <v>18</v>
      </c>
      <c r="C1598" s="2">
        <f>OBVEZE!D22</f>
        <v>0</v>
      </c>
      <c r="D1598" s="2">
        <v>0</v>
      </c>
      <c r="E1598" s="2">
        <v>0</v>
      </c>
      <c r="F1598" s="2">
        <v>0</v>
      </c>
      <c r="G1598" s="3">
        <f t="shared" si="70"/>
        <v>0</v>
      </c>
      <c r="H1598" s="3">
        <f t="shared" si="71"/>
        <v>0</v>
      </c>
      <c r="I1598" s="11"/>
      <c r="J1598" s="4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5"/>
      <c r="V1598" s="5"/>
      <c r="W1598" s="5"/>
      <c r="X1598" s="5"/>
      <c r="Y1598" s="5"/>
      <c r="Z1598" s="5"/>
    </row>
    <row r="1599" spans="1:26" ht="12.75" customHeight="1">
      <c r="A1599" s="10">
        <v>159</v>
      </c>
      <c r="B1599" s="2">
        <v>19</v>
      </c>
      <c r="C1599" s="2">
        <f>OBVEZE!D23</f>
        <v>0</v>
      </c>
      <c r="D1599" s="2">
        <v>0</v>
      </c>
      <c r="E1599" s="2">
        <v>0</v>
      </c>
      <c r="F1599" s="2">
        <v>0</v>
      </c>
      <c r="G1599" s="3">
        <f t="shared" si="70"/>
        <v>0</v>
      </c>
      <c r="H1599" s="3">
        <f t="shared" si="71"/>
        <v>0</v>
      </c>
      <c r="I1599" s="11"/>
      <c r="J1599" s="4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5"/>
      <c r="V1599" s="5"/>
      <c r="W1599" s="5"/>
      <c r="X1599" s="5"/>
      <c r="Y1599" s="5"/>
      <c r="Z1599" s="5"/>
    </row>
    <row r="1600" spans="1:26" ht="12.75" customHeight="1">
      <c r="A1600" s="10">
        <v>159</v>
      </c>
      <c r="B1600" s="2">
        <v>20</v>
      </c>
      <c r="C1600" s="2">
        <f>OBVEZE!D24</f>
        <v>52586.75</v>
      </c>
      <c r="D1600" s="2">
        <v>0</v>
      </c>
      <c r="E1600" s="2">
        <v>0</v>
      </c>
      <c r="F1600" s="2">
        <v>0</v>
      </c>
      <c r="G1600" s="3">
        <f>B1600/1000*C1600</f>
        <v>1051.7350000000001</v>
      </c>
      <c r="H1600" s="3">
        <f>ABS(C1600-ROUND(C1600,0))</f>
        <v>0.25</v>
      </c>
      <c r="I1600" s="11"/>
      <c r="J1600" s="4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5"/>
      <c r="V1600" s="5"/>
      <c r="W1600" s="5"/>
      <c r="X1600" s="5"/>
      <c r="Y1600" s="5"/>
      <c r="Z1600" s="5"/>
    </row>
    <row r="1601" spans="1:26" ht="12.75" customHeight="1">
      <c r="A1601" s="10">
        <v>159</v>
      </c>
      <c r="B1601" s="2">
        <v>21</v>
      </c>
      <c r="C1601" s="2">
        <f>OBVEZE!D25</f>
        <v>859998.38000000012</v>
      </c>
      <c r="D1601" s="2">
        <v>0</v>
      </c>
      <c r="E1601" s="2">
        <v>0</v>
      </c>
      <c r="F1601" s="2">
        <v>0</v>
      </c>
      <c r="G1601" s="3">
        <f t="shared" si="70"/>
        <v>18059.965980000004</v>
      </c>
      <c r="H1601" s="3">
        <f t="shared" si="71"/>
        <v>0.38000000012107193</v>
      </c>
      <c r="I1601" s="11"/>
      <c r="J1601" s="4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5"/>
      <c r="V1601" s="5"/>
      <c r="W1601" s="5"/>
      <c r="X1601" s="5"/>
      <c r="Y1601" s="5"/>
      <c r="Z1601" s="5"/>
    </row>
    <row r="1602" spans="1:26" ht="12.75" customHeight="1">
      <c r="A1602" s="10">
        <v>159</v>
      </c>
      <c r="B1602" s="2">
        <v>22</v>
      </c>
      <c r="C1602" s="2">
        <f>OBVEZE!D26</f>
        <v>0</v>
      </c>
      <c r="D1602" s="2">
        <v>0</v>
      </c>
      <c r="E1602" s="2">
        <v>0</v>
      </c>
      <c r="F1602" s="2">
        <v>0</v>
      </c>
      <c r="G1602" s="3">
        <f t="shared" si="70"/>
        <v>0</v>
      </c>
      <c r="H1602" s="3">
        <f t="shared" si="71"/>
        <v>0</v>
      </c>
      <c r="I1602" s="11"/>
      <c r="J1602" s="4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5"/>
      <c r="V1602" s="5"/>
      <c r="W1602" s="5"/>
      <c r="X1602" s="5"/>
      <c r="Y1602" s="5"/>
      <c r="Z1602" s="5"/>
    </row>
    <row r="1603" spans="1:26" ht="12.75" customHeight="1">
      <c r="A1603" s="10">
        <v>159</v>
      </c>
      <c r="B1603" s="2">
        <v>23</v>
      </c>
      <c r="C1603" s="2">
        <f>OBVEZE!D27</f>
        <v>642573.29</v>
      </c>
      <c r="D1603" s="2">
        <v>0</v>
      </c>
      <c r="E1603" s="2">
        <v>0</v>
      </c>
      <c r="F1603" s="2">
        <v>0</v>
      </c>
      <c r="G1603" s="3">
        <f t="shared" si="70"/>
        <v>14779.185670000001</v>
      </c>
      <c r="H1603" s="3">
        <f t="shared" si="71"/>
        <v>0.2900000000372529</v>
      </c>
      <c r="I1603" s="11"/>
      <c r="J1603" s="4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5"/>
      <c r="V1603" s="5"/>
      <c r="W1603" s="5"/>
      <c r="X1603" s="5"/>
      <c r="Y1603" s="5"/>
      <c r="Z1603" s="5"/>
    </row>
    <row r="1604" spans="1:26" ht="12.75" customHeight="1">
      <c r="A1604" s="10">
        <v>159</v>
      </c>
      <c r="B1604" s="2">
        <v>24</v>
      </c>
      <c r="C1604" s="2">
        <f>OBVEZE!D28</f>
        <v>124761.95</v>
      </c>
      <c r="D1604" s="2">
        <v>0</v>
      </c>
      <c r="E1604" s="2">
        <v>0</v>
      </c>
      <c r="F1604" s="2">
        <v>0</v>
      </c>
      <c r="G1604" s="3">
        <f t="shared" si="70"/>
        <v>2994.2867999999999</v>
      </c>
      <c r="H1604" s="3">
        <f t="shared" si="71"/>
        <v>5.0000000002910383E-2</v>
      </c>
      <c r="I1604" s="11"/>
      <c r="J1604" s="4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5"/>
      <c r="V1604" s="5"/>
      <c r="W1604" s="5"/>
      <c r="X1604" s="5"/>
      <c r="Y1604" s="5"/>
      <c r="Z1604" s="5"/>
    </row>
    <row r="1605" spans="1:26" ht="12.75" customHeight="1">
      <c r="A1605" s="10">
        <v>159</v>
      </c>
      <c r="B1605" s="2">
        <v>25</v>
      </c>
      <c r="C1605" s="2">
        <f>OBVEZE!D29</f>
        <v>426397.45</v>
      </c>
      <c r="D1605" s="2">
        <v>0</v>
      </c>
      <c r="E1605" s="2">
        <v>0</v>
      </c>
      <c r="F1605" s="2">
        <v>0</v>
      </c>
      <c r="G1605" s="3">
        <f t="shared" si="70"/>
        <v>10659.936250000001</v>
      </c>
      <c r="H1605" s="3">
        <f t="shared" si="71"/>
        <v>0.45000000001164153</v>
      </c>
      <c r="I1605" s="11"/>
      <c r="J1605" s="4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5"/>
      <c r="V1605" s="5"/>
      <c r="W1605" s="5"/>
      <c r="X1605" s="5"/>
      <c r="Y1605" s="5"/>
      <c r="Z1605" s="5"/>
    </row>
    <row r="1606" spans="1:26" ht="12.75" customHeight="1">
      <c r="A1606" s="10">
        <v>159</v>
      </c>
      <c r="B1606" s="2">
        <v>26</v>
      </c>
      <c r="C1606" s="2">
        <f>OBVEZE!D30</f>
        <v>3470.31</v>
      </c>
      <c r="D1606" s="2">
        <v>0</v>
      </c>
      <c r="E1606" s="2">
        <v>0</v>
      </c>
      <c r="F1606" s="2">
        <v>0</v>
      </c>
      <c r="G1606" s="3">
        <f t="shared" si="70"/>
        <v>90.228059999999999</v>
      </c>
      <c r="H1606" s="3">
        <f t="shared" si="71"/>
        <v>0.30999999999994543</v>
      </c>
      <c r="I1606" s="11"/>
      <c r="J1606" s="4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5"/>
      <c r="V1606" s="5"/>
      <c r="W1606" s="5"/>
      <c r="X1606" s="5"/>
      <c r="Y1606" s="5"/>
      <c r="Z1606" s="5"/>
    </row>
    <row r="1607" spans="1:26" ht="12.75" customHeight="1">
      <c r="A1607" s="10">
        <v>159</v>
      </c>
      <c r="B1607" s="2">
        <v>27</v>
      </c>
      <c r="C1607" s="2">
        <f>OBVEZE!D31</f>
        <v>0</v>
      </c>
      <c r="D1607" s="2">
        <v>0</v>
      </c>
      <c r="E1607" s="2">
        <v>0</v>
      </c>
      <c r="F1607" s="2">
        <v>0</v>
      </c>
      <c r="G1607" s="3">
        <f t="shared" si="70"/>
        <v>0</v>
      </c>
      <c r="H1607" s="3">
        <f t="shared" si="71"/>
        <v>0</v>
      </c>
      <c r="I1607" s="11"/>
      <c r="J1607" s="4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5"/>
      <c r="V1607" s="5"/>
      <c r="W1607" s="5"/>
      <c r="X1607" s="5"/>
      <c r="Y1607" s="5"/>
      <c r="Z1607" s="5"/>
    </row>
    <row r="1608" spans="1:26" ht="12.75" customHeight="1">
      <c r="A1608" s="10">
        <v>159</v>
      </c>
      <c r="B1608" s="2">
        <v>28</v>
      </c>
      <c r="C1608" s="2">
        <f>OBVEZE!D32</f>
        <v>0</v>
      </c>
      <c r="D1608" s="2">
        <v>0</v>
      </c>
      <c r="E1608" s="2">
        <v>0</v>
      </c>
      <c r="F1608" s="2">
        <v>0</v>
      </c>
      <c r="G1608" s="3">
        <f>B1608/1000*C1608</f>
        <v>0</v>
      </c>
      <c r="H1608" s="3">
        <f>ABS(C1608-ROUND(C1608,0))</f>
        <v>0</v>
      </c>
      <c r="I1608" s="11"/>
      <c r="J1608" s="4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5"/>
      <c r="V1608" s="5"/>
      <c r="W1608" s="5"/>
      <c r="X1608" s="5"/>
      <c r="Y1608" s="5"/>
      <c r="Z1608" s="5"/>
    </row>
    <row r="1609" spans="1:26" ht="12.75" customHeight="1">
      <c r="A1609" s="10">
        <v>159</v>
      </c>
      <c r="B1609" s="2">
        <v>29</v>
      </c>
      <c r="C1609" s="2">
        <f>OBVEZE!D33</f>
        <v>23168.62</v>
      </c>
      <c r="D1609" s="2">
        <v>0</v>
      </c>
      <c r="E1609" s="2">
        <v>0</v>
      </c>
      <c r="F1609" s="2">
        <v>0</v>
      </c>
      <c r="G1609" s="3">
        <f t="shared" si="70"/>
        <v>671.88998000000004</v>
      </c>
      <c r="H1609" s="3">
        <f t="shared" si="71"/>
        <v>0.38000000000101863</v>
      </c>
      <c r="I1609" s="11"/>
      <c r="J1609" s="4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5"/>
      <c r="V1609" s="5"/>
      <c r="W1609" s="5"/>
      <c r="X1609" s="5"/>
      <c r="Y1609" s="5"/>
      <c r="Z1609" s="5"/>
    </row>
    <row r="1610" spans="1:26" ht="12.75" customHeight="1">
      <c r="A1610" s="10">
        <v>159</v>
      </c>
      <c r="B1610" s="2">
        <v>30</v>
      </c>
      <c r="C1610" s="2">
        <f>OBVEZE!D34</f>
        <v>0</v>
      </c>
      <c r="D1610" s="2">
        <v>0</v>
      </c>
      <c r="E1610" s="2">
        <v>0</v>
      </c>
      <c r="F1610" s="2">
        <v>0</v>
      </c>
      <c r="G1610" s="3">
        <f t="shared" si="70"/>
        <v>0</v>
      </c>
      <c r="H1610" s="3">
        <f t="shared" si="71"/>
        <v>0</v>
      </c>
      <c r="I1610" s="11"/>
      <c r="J1610" s="4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5"/>
      <c r="V1610" s="5"/>
      <c r="W1610" s="5"/>
      <c r="X1610" s="5"/>
      <c r="Y1610" s="5"/>
      <c r="Z1610" s="5"/>
    </row>
    <row r="1611" spans="1:26" ht="12.75" customHeight="1">
      <c r="A1611" s="10">
        <v>159</v>
      </c>
      <c r="B1611" s="2">
        <v>31</v>
      </c>
      <c r="C1611" s="2">
        <f>OBVEZE!D35</f>
        <v>64774.96</v>
      </c>
      <c r="D1611" s="2">
        <v>0</v>
      </c>
      <c r="E1611" s="2">
        <v>0</v>
      </c>
      <c r="F1611" s="2">
        <v>0</v>
      </c>
      <c r="G1611" s="3">
        <f t="shared" si="70"/>
        <v>2008.02376</v>
      </c>
      <c r="H1611" s="3">
        <f t="shared" si="71"/>
        <v>4.0000000000873115E-2</v>
      </c>
      <c r="I1611" s="11"/>
      <c r="J1611" s="4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5"/>
      <c r="V1611" s="5"/>
      <c r="W1611" s="5"/>
      <c r="X1611" s="5"/>
      <c r="Y1611" s="5"/>
      <c r="Z1611" s="5"/>
    </row>
    <row r="1612" spans="1:26" ht="12.75" customHeight="1">
      <c r="A1612" s="10">
        <v>159</v>
      </c>
      <c r="B1612" s="2">
        <v>32</v>
      </c>
      <c r="C1612" s="2">
        <f>OBVEZE!D36</f>
        <v>80078.820000000007</v>
      </c>
      <c r="D1612" s="2">
        <v>0</v>
      </c>
      <c r="E1612" s="2">
        <v>0</v>
      </c>
      <c r="F1612" s="2">
        <v>0</v>
      </c>
      <c r="G1612" s="3">
        <f t="shared" si="70"/>
        <v>2562.5222400000002</v>
      </c>
      <c r="H1612" s="3">
        <f t="shared" si="71"/>
        <v>0.17999999999301508</v>
      </c>
      <c r="I1612" s="11"/>
      <c r="J1612" s="4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5"/>
      <c r="V1612" s="5"/>
      <c r="W1612" s="5"/>
      <c r="X1612" s="5"/>
      <c r="Y1612" s="5"/>
      <c r="Z1612" s="5"/>
    </row>
    <row r="1613" spans="1:26" ht="12.75" customHeight="1">
      <c r="A1613" s="10">
        <v>159</v>
      </c>
      <c r="B1613" s="2">
        <v>33</v>
      </c>
      <c r="C1613" s="2">
        <f>OBVEZE!D37</f>
        <v>0</v>
      </c>
      <c r="D1613" s="2">
        <v>0</v>
      </c>
      <c r="E1613" s="2">
        <v>0</v>
      </c>
      <c r="F1613" s="2">
        <v>0</v>
      </c>
      <c r="G1613" s="3">
        <f t="shared" si="70"/>
        <v>0</v>
      </c>
      <c r="H1613" s="3">
        <f t="shared" si="71"/>
        <v>0</v>
      </c>
      <c r="I1613" s="11"/>
      <c r="J1613" s="4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5"/>
      <c r="V1613" s="5"/>
      <c r="W1613" s="5"/>
      <c r="X1613" s="5"/>
      <c r="Y1613" s="5"/>
      <c r="Z1613" s="5"/>
    </row>
    <row r="1614" spans="1:26" ht="12.75" customHeight="1">
      <c r="A1614" s="10">
        <v>159</v>
      </c>
      <c r="B1614" s="2">
        <v>34</v>
      </c>
      <c r="C1614" s="2">
        <f>OBVEZE!D38</f>
        <v>0</v>
      </c>
      <c r="D1614" s="2">
        <v>0</v>
      </c>
      <c r="E1614" s="2">
        <v>0</v>
      </c>
      <c r="F1614" s="2">
        <v>0</v>
      </c>
      <c r="G1614" s="3">
        <f t="shared" si="70"/>
        <v>0</v>
      </c>
      <c r="H1614" s="3">
        <f t="shared" si="71"/>
        <v>0</v>
      </c>
      <c r="I1614" s="11"/>
      <c r="J1614" s="4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5"/>
      <c r="V1614" s="5"/>
      <c r="W1614" s="5"/>
      <c r="X1614" s="5"/>
      <c r="Y1614" s="5"/>
      <c r="Z1614" s="5"/>
    </row>
    <row r="1615" spans="1:26" ht="12.75" customHeight="1">
      <c r="A1615" s="10">
        <v>159</v>
      </c>
      <c r="B1615" s="2">
        <v>35</v>
      </c>
      <c r="C1615" s="2">
        <f>OBVEZE!D39</f>
        <v>0</v>
      </c>
      <c r="D1615" s="2">
        <v>0</v>
      </c>
      <c r="E1615" s="2">
        <v>0</v>
      </c>
      <c r="F1615" s="2">
        <v>0</v>
      </c>
      <c r="G1615" s="3">
        <f t="shared" si="70"/>
        <v>0</v>
      </c>
      <c r="H1615" s="3">
        <f t="shared" si="71"/>
        <v>0</v>
      </c>
      <c r="I1615" s="11"/>
      <c r="J1615" s="4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5"/>
      <c r="V1615" s="5"/>
      <c r="W1615" s="5"/>
      <c r="X1615" s="5"/>
      <c r="Y1615" s="5"/>
      <c r="Z1615" s="5"/>
    </row>
    <row r="1616" spans="1:26" ht="12.75" customHeight="1">
      <c r="A1616" s="10">
        <v>159</v>
      </c>
      <c r="B1616" s="2">
        <v>36</v>
      </c>
      <c r="C1616" s="2">
        <f>OBVEZE!D40</f>
        <v>0</v>
      </c>
      <c r="D1616" s="2">
        <v>0</v>
      </c>
      <c r="E1616" s="2">
        <v>0</v>
      </c>
      <c r="F1616" s="2">
        <v>0</v>
      </c>
      <c r="G1616" s="3">
        <f t="shared" si="70"/>
        <v>0</v>
      </c>
      <c r="H1616" s="3">
        <f t="shared" si="71"/>
        <v>0</v>
      </c>
      <c r="I1616" s="11"/>
      <c r="J1616" s="4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5"/>
      <c r="V1616" s="5"/>
      <c r="W1616" s="5"/>
      <c r="X1616" s="5"/>
      <c r="Y1616" s="5"/>
      <c r="Z1616" s="5"/>
    </row>
    <row r="1617" spans="1:26" ht="12.75" customHeight="1">
      <c r="A1617" s="10">
        <v>159</v>
      </c>
      <c r="B1617" s="2">
        <v>37</v>
      </c>
      <c r="C1617" s="2">
        <f>OBVEZE!D41</f>
        <v>0</v>
      </c>
      <c r="D1617" s="2">
        <v>0</v>
      </c>
      <c r="E1617" s="2">
        <v>0</v>
      </c>
      <c r="F1617" s="2">
        <v>0</v>
      </c>
      <c r="G1617" s="3">
        <f t="shared" si="70"/>
        <v>0</v>
      </c>
      <c r="H1617" s="3">
        <f t="shared" si="71"/>
        <v>0</v>
      </c>
      <c r="I1617" s="11"/>
      <c r="J1617" s="4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5"/>
      <c r="V1617" s="5"/>
      <c r="W1617" s="5"/>
      <c r="X1617" s="5"/>
      <c r="Y1617" s="5"/>
      <c r="Z1617" s="5"/>
    </row>
    <row r="1618" spans="1:26" ht="12.75" customHeight="1">
      <c r="A1618" s="10">
        <v>159</v>
      </c>
      <c r="B1618" s="2">
        <v>38</v>
      </c>
      <c r="C1618" s="2">
        <f>OBVEZE!D42</f>
        <v>0</v>
      </c>
      <c r="D1618" s="2">
        <v>0</v>
      </c>
      <c r="E1618" s="2">
        <v>0</v>
      </c>
      <c r="F1618" s="2">
        <v>0</v>
      </c>
      <c r="G1618" s="3">
        <f t="shared" si="70"/>
        <v>0</v>
      </c>
      <c r="H1618" s="3">
        <f t="shared" si="71"/>
        <v>0</v>
      </c>
      <c r="I1618" s="11"/>
      <c r="J1618" s="4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5"/>
      <c r="V1618" s="5"/>
      <c r="W1618" s="5"/>
      <c r="X1618" s="5"/>
      <c r="Y1618" s="5"/>
      <c r="Z1618" s="5"/>
    </row>
    <row r="1619" spans="1:26" ht="12.75" customHeight="1">
      <c r="A1619" s="10">
        <v>159</v>
      </c>
      <c r="B1619" s="2">
        <v>39</v>
      </c>
      <c r="C1619" s="2">
        <f>OBVEZE!D43</f>
        <v>137346.26999999999</v>
      </c>
      <c r="D1619" s="2">
        <v>0</v>
      </c>
      <c r="E1619" s="2">
        <v>0</v>
      </c>
      <c r="F1619" s="2">
        <v>0</v>
      </c>
      <c r="G1619" s="3">
        <f>B1619/1000*C1619</f>
        <v>5356.5045299999992</v>
      </c>
      <c r="H1619" s="3">
        <f>ABS(C1619-ROUND(C1619,0))</f>
        <v>0.26999999998952262</v>
      </c>
      <c r="I1619" s="11"/>
      <c r="J1619" s="4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5"/>
      <c r="V1619" s="5"/>
      <c r="W1619" s="5"/>
      <c r="X1619" s="5"/>
      <c r="Y1619" s="5"/>
      <c r="Z1619" s="5"/>
    </row>
    <row r="1620" spans="1:26" ht="12.75" customHeight="1">
      <c r="A1620" s="10">
        <v>159</v>
      </c>
      <c r="B1620" s="2">
        <v>40</v>
      </c>
      <c r="C1620" s="2">
        <f>OBVEZE!D44</f>
        <v>341077.19999999995</v>
      </c>
      <c r="D1620" s="2">
        <v>0</v>
      </c>
      <c r="E1620" s="2">
        <v>0</v>
      </c>
      <c r="F1620" s="2">
        <v>0</v>
      </c>
      <c r="G1620" s="3">
        <f t="shared" si="70"/>
        <v>13643.087999999998</v>
      </c>
      <c r="H1620" s="3">
        <f t="shared" si="71"/>
        <v>0.19999999995343387</v>
      </c>
      <c r="I1620" s="11"/>
      <c r="J1620" s="4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5"/>
      <c r="V1620" s="5"/>
      <c r="W1620" s="5"/>
      <c r="X1620" s="5"/>
      <c r="Y1620" s="5"/>
      <c r="Z1620" s="5"/>
    </row>
    <row r="1621" spans="1:26" ht="12.75" customHeight="1">
      <c r="A1621" s="10">
        <v>159</v>
      </c>
      <c r="B1621" s="2">
        <v>41</v>
      </c>
      <c r="C1621" s="2">
        <f>OBVEZE!D45</f>
        <v>90333.53</v>
      </c>
      <c r="D1621" s="2">
        <v>0</v>
      </c>
      <c r="E1621" s="2">
        <v>0</v>
      </c>
      <c r="F1621" s="2">
        <v>0</v>
      </c>
      <c r="G1621" s="3">
        <f t="shared" si="70"/>
        <v>3703.6747300000002</v>
      </c>
      <c r="H1621" s="3">
        <f t="shared" si="71"/>
        <v>0.47000000000116415</v>
      </c>
      <c r="I1621" s="11"/>
      <c r="J1621" s="4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5"/>
      <c r="V1621" s="5"/>
      <c r="W1621" s="5"/>
      <c r="X1621" s="5"/>
      <c r="Y1621" s="5"/>
      <c r="Z1621" s="5"/>
    </row>
    <row r="1622" spans="1:26" ht="12.75" customHeight="1">
      <c r="A1622" s="10">
        <v>159</v>
      </c>
      <c r="B1622" s="2">
        <v>42</v>
      </c>
      <c r="C1622" s="2">
        <f>OBVEZE!D46</f>
        <v>0</v>
      </c>
      <c r="D1622" s="2">
        <v>0</v>
      </c>
      <c r="E1622" s="2">
        <v>0</v>
      </c>
      <c r="F1622" s="2">
        <v>0</v>
      </c>
      <c r="G1622" s="3">
        <f t="shared" si="70"/>
        <v>0</v>
      </c>
      <c r="H1622" s="3">
        <f t="shared" si="71"/>
        <v>0</v>
      </c>
      <c r="I1622" s="11"/>
      <c r="J1622" s="4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5"/>
      <c r="V1622" s="5"/>
      <c r="W1622" s="5"/>
      <c r="X1622" s="5"/>
      <c r="Y1622" s="5"/>
      <c r="Z1622" s="5"/>
    </row>
    <row r="1623" spans="1:26" ht="12.75" customHeight="1">
      <c r="A1623" s="10">
        <v>159</v>
      </c>
      <c r="B1623" s="2">
        <v>43</v>
      </c>
      <c r="C1623" s="2">
        <f>OBVEZE!D47</f>
        <v>0</v>
      </c>
      <c r="D1623" s="2">
        <v>0</v>
      </c>
      <c r="E1623" s="2">
        <v>0</v>
      </c>
      <c r="F1623" s="2">
        <v>0</v>
      </c>
      <c r="G1623" s="3">
        <f t="shared" si="70"/>
        <v>0</v>
      </c>
      <c r="H1623" s="3">
        <f t="shared" si="71"/>
        <v>0</v>
      </c>
      <c r="I1623" s="11"/>
      <c r="J1623" s="4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5"/>
      <c r="V1623" s="5"/>
      <c r="W1623" s="5"/>
      <c r="X1623" s="5"/>
      <c r="Y1623" s="5"/>
      <c r="Z1623" s="5"/>
    </row>
    <row r="1624" spans="1:26" ht="12.75" customHeight="1">
      <c r="A1624" s="10">
        <v>159</v>
      </c>
      <c r="B1624" s="2">
        <v>44</v>
      </c>
      <c r="C1624" s="2">
        <f>OBVEZE!D48</f>
        <v>0</v>
      </c>
      <c r="D1624" s="2">
        <v>0</v>
      </c>
      <c r="E1624" s="2">
        <v>0</v>
      </c>
      <c r="F1624" s="2">
        <v>0</v>
      </c>
      <c r="G1624" s="3">
        <f t="shared" si="70"/>
        <v>0</v>
      </c>
      <c r="H1624" s="3">
        <f t="shared" si="71"/>
        <v>0</v>
      </c>
      <c r="I1624" s="11"/>
      <c r="J1624" s="4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5"/>
      <c r="V1624" s="5"/>
      <c r="W1624" s="5"/>
      <c r="X1624" s="5"/>
      <c r="Y1624" s="5"/>
      <c r="Z1624" s="5"/>
    </row>
    <row r="1625" spans="1:26" ht="12.75" customHeight="1">
      <c r="A1625" s="10">
        <v>159</v>
      </c>
      <c r="B1625" s="2">
        <v>45</v>
      </c>
      <c r="C1625" s="2">
        <f>OBVEZE!D49</f>
        <v>0</v>
      </c>
      <c r="D1625" s="2">
        <v>0</v>
      </c>
      <c r="E1625" s="2">
        <v>0</v>
      </c>
      <c r="F1625" s="2">
        <v>0</v>
      </c>
      <c r="G1625" s="3">
        <f t="shared" si="70"/>
        <v>0</v>
      </c>
      <c r="H1625" s="3">
        <f t="shared" si="71"/>
        <v>0</v>
      </c>
      <c r="I1625" s="11"/>
      <c r="J1625" s="4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5"/>
      <c r="V1625" s="5"/>
      <c r="W1625" s="5"/>
      <c r="X1625" s="5"/>
      <c r="Y1625" s="5"/>
      <c r="Z1625" s="5"/>
    </row>
    <row r="1626" spans="1:26" ht="12.75" customHeight="1">
      <c r="A1626" s="10">
        <v>159</v>
      </c>
      <c r="B1626" s="2">
        <v>46</v>
      </c>
      <c r="C1626" s="2">
        <f>OBVEZE!D50</f>
        <v>0</v>
      </c>
      <c r="D1626" s="2">
        <v>0</v>
      </c>
      <c r="E1626" s="2">
        <v>0</v>
      </c>
      <c r="F1626" s="2">
        <v>0</v>
      </c>
      <c r="G1626" s="3">
        <f t="shared" si="70"/>
        <v>0</v>
      </c>
      <c r="H1626" s="3">
        <f t="shared" si="71"/>
        <v>0</v>
      </c>
      <c r="I1626" s="11"/>
      <c r="J1626" s="4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5"/>
      <c r="V1626" s="5"/>
      <c r="W1626" s="5"/>
      <c r="X1626" s="5"/>
      <c r="Y1626" s="5"/>
      <c r="Z1626" s="5"/>
    </row>
    <row r="1627" spans="1:26" ht="12.75" customHeight="1">
      <c r="A1627" s="10">
        <v>159</v>
      </c>
      <c r="B1627" s="2">
        <v>47</v>
      </c>
      <c r="C1627" s="2">
        <f>OBVEZE!D51</f>
        <v>36470.81</v>
      </c>
      <c r="D1627" s="2">
        <v>0</v>
      </c>
      <c r="E1627" s="2">
        <v>0</v>
      </c>
      <c r="F1627" s="2">
        <v>0</v>
      </c>
      <c r="G1627" s="3">
        <f t="shared" si="70"/>
        <v>1714.12807</v>
      </c>
      <c r="H1627" s="3">
        <f t="shared" si="71"/>
        <v>0.19000000000232831</v>
      </c>
      <c r="I1627" s="11"/>
      <c r="J1627" s="4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5"/>
      <c r="V1627" s="5"/>
      <c r="W1627" s="5"/>
      <c r="X1627" s="5"/>
      <c r="Y1627" s="5"/>
      <c r="Z1627" s="5"/>
    </row>
    <row r="1628" spans="1:26" ht="12.75" customHeight="1">
      <c r="A1628" s="10">
        <v>159</v>
      </c>
      <c r="B1628" s="2">
        <v>48</v>
      </c>
      <c r="C1628" s="2">
        <f>OBVEZE!D52</f>
        <v>0</v>
      </c>
      <c r="D1628" s="2">
        <v>0</v>
      </c>
      <c r="E1628" s="2">
        <v>0</v>
      </c>
      <c r="F1628" s="2">
        <v>0</v>
      </c>
      <c r="G1628" s="3">
        <f t="shared" si="70"/>
        <v>0</v>
      </c>
      <c r="H1628" s="3">
        <f t="shared" si="71"/>
        <v>0</v>
      </c>
      <c r="I1628" s="11"/>
      <c r="J1628" s="4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5"/>
      <c r="V1628" s="5"/>
      <c r="W1628" s="5"/>
      <c r="X1628" s="5"/>
      <c r="Y1628" s="5"/>
      <c r="Z1628" s="5"/>
    </row>
    <row r="1629" spans="1:26" ht="12.75" customHeight="1">
      <c r="A1629" s="10">
        <v>159</v>
      </c>
      <c r="B1629" s="2">
        <v>49</v>
      </c>
      <c r="C1629" s="2">
        <f>OBVEZE!D53</f>
        <v>0</v>
      </c>
      <c r="D1629" s="2">
        <v>0</v>
      </c>
      <c r="E1629" s="2">
        <v>0</v>
      </c>
      <c r="F1629" s="2">
        <v>0</v>
      </c>
      <c r="G1629" s="3">
        <f t="shared" si="70"/>
        <v>0</v>
      </c>
      <c r="H1629" s="3">
        <f t="shared" si="71"/>
        <v>0</v>
      </c>
      <c r="I1629" s="11"/>
      <c r="J1629" s="4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5"/>
      <c r="V1629" s="5"/>
      <c r="W1629" s="5"/>
      <c r="X1629" s="5"/>
      <c r="Y1629" s="5"/>
      <c r="Z1629" s="5"/>
    </row>
    <row r="1630" spans="1:26" ht="12.75" customHeight="1">
      <c r="A1630" s="10">
        <v>159</v>
      </c>
      <c r="B1630" s="2">
        <v>50</v>
      </c>
      <c r="C1630" s="2">
        <f>OBVEZE!D54</f>
        <v>0</v>
      </c>
      <c r="D1630" s="2">
        <v>0</v>
      </c>
      <c r="E1630" s="2">
        <v>0</v>
      </c>
      <c r="F1630" s="2">
        <v>0</v>
      </c>
      <c r="G1630" s="3">
        <f t="shared" si="70"/>
        <v>0</v>
      </c>
      <c r="H1630" s="3">
        <f t="shared" si="71"/>
        <v>0</v>
      </c>
      <c r="I1630" s="11"/>
      <c r="J1630" s="4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5"/>
      <c r="V1630" s="5"/>
      <c r="W1630" s="5"/>
      <c r="X1630" s="5"/>
      <c r="Y1630" s="5"/>
      <c r="Z1630" s="5"/>
    </row>
    <row r="1631" spans="1:26" ht="12.75" customHeight="1">
      <c r="A1631" s="10">
        <v>159</v>
      </c>
      <c r="B1631" s="2">
        <v>51</v>
      </c>
      <c r="C1631" s="2">
        <f>OBVEZE!D55</f>
        <v>0</v>
      </c>
      <c r="D1631" s="2">
        <v>0</v>
      </c>
      <c r="E1631" s="2">
        <v>0</v>
      </c>
      <c r="F1631" s="2">
        <v>0</v>
      </c>
      <c r="G1631" s="3">
        <f t="shared" si="70"/>
        <v>0</v>
      </c>
      <c r="H1631" s="3">
        <f t="shared" si="71"/>
        <v>0</v>
      </c>
      <c r="I1631" s="11"/>
      <c r="J1631" s="4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5"/>
      <c r="V1631" s="5"/>
      <c r="W1631" s="5"/>
      <c r="X1631" s="5"/>
      <c r="Y1631" s="5"/>
      <c r="Z1631" s="5"/>
    </row>
    <row r="1632" spans="1:26" ht="12.75" customHeight="1">
      <c r="A1632" s="10">
        <v>159</v>
      </c>
      <c r="B1632" s="2">
        <v>52</v>
      </c>
      <c r="C1632" s="2">
        <f>OBVEZE!D56</f>
        <v>0</v>
      </c>
      <c r="D1632" s="2">
        <v>0</v>
      </c>
      <c r="E1632" s="2">
        <v>0</v>
      </c>
      <c r="F1632" s="2">
        <v>0</v>
      </c>
      <c r="G1632" s="3">
        <f t="shared" si="70"/>
        <v>0</v>
      </c>
      <c r="H1632" s="3">
        <f t="shared" si="71"/>
        <v>0</v>
      </c>
      <c r="I1632" s="11"/>
      <c r="J1632" s="4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5"/>
      <c r="V1632" s="5"/>
      <c r="W1632" s="5"/>
      <c r="X1632" s="5"/>
      <c r="Y1632" s="5"/>
      <c r="Z1632" s="5"/>
    </row>
    <row r="1633" spans="1:26" ht="12.75" customHeight="1">
      <c r="A1633" s="10">
        <v>159</v>
      </c>
      <c r="B1633" s="2">
        <v>53</v>
      </c>
      <c r="C1633" s="2">
        <f>OBVEZE!D57</f>
        <v>11249.92</v>
      </c>
      <c r="D1633" s="2">
        <v>0</v>
      </c>
      <c r="E1633" s="2">
        <v>0</v>
      </c>
      <c r="F1633" s="2">
        <v>0</v>
      </c>
      <c r="G1633" s="3">
        <f t="shared" si="70"/>
        <v>596.24576000000002</v>
      </c>
      <c r="H1633" s="3">
        <f t="shared" si="71"/>
        <v>7.999999999992724E-2</v>
      </c>
      <c r="I1633" s="11"/>
      <c r="J1633" s="4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5"/>
      <c r="V1633" s="5"/>
      <c r="W1633" s="5"/>
      <c r="X1633" s="5"/>
      <c r="Y1633" s="5"/>
      <c r="Z1633" s="5"/>
    </row>
    <row r="1634" spans="1:26" ht="12.75" customHeight="1">
      <c r="A1634" s="10">
        <v>159</v>
      </c>
      <c r="B1634" s="2">
        <v>54</v>
      </c>
      <c r="C1634" s="2">
        <f>OBVEZE!D58</f>
        <v>11249.92</v>
      </c>
      <c r="D1634" s="2">
        <v>0</v>
      </c>
      <c r="E1634" s="2">
        <v>0</v>
      </c>
      <c r="F1634" s="2">
        <v>0</v>
      </c>
      <c r="G1634" s="3">
        <f t="shared" si="70"/>
        <v>607.49567999999999</v>
      </c>
      <c r="H1634" s="3">
        <f t="shared" si="71"/>
        <v>7.999999999992724E-2</v>
      </c>
      <c r="I1634" s="11"/>
      <c r="J1634" s="4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5"/>
      <c r="V1634" s="5"/>
      <c r="W1634" s="5"/>
      <c r="X1634" s="5"/>
      <c r="Y1634" s="5"/>
      <c r="Z1634" s="5"/>
    </row>
    <row r="1635" spans="1:26" ht="12.75" customHeight="1">
      <c r="A1635" s="10">
        <v>159</v>
      </c>
      <c r="B1635" s="2">
        <v>55</v>
      </c>
      <c r="C1635" s="2">
        <f>OBVEZE!D59</f>
        <v>0</v>
      </c>
      <c r="D1635" s="2">
        <v>0</v>
      </c>
      <c r="E1635" s="2">
        <v>0</v>
      </c>
      <c r="F1635" s="2">
        <v>0</v>
      </c>
      <c r="G1635" s="3">
        <f t="shared" si="70"/>
        <v>0</v>
      </c>
      <c r="H1635" s="3">
        <f t="shared" si="71"/>
        <v>0</v>
      </c>
      <c r="I1635" s="11"/>
      <c r="J1635" s="4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5"/>
      <c r="V1635" s="5"/>
      <c r="W1635" s="5"/>
      <c r="X1635" s="5"/>
      <c r="Y1635" s="5"/>
      <c r="Z1635" s="5"/>
    </row>
    <row r="1636" spans="1:26" ht="12.75" customHeight="1">
      <c r="A1636" s="10">
        <v>159</v>
      </c>
      <c r="B1636" s="2">
        <v>56</v>
      </c>
      <c r="C1636" s="2">
        <f>OBVEZE!D60</f>
        <v>0</v>
      </c>
      <c r="D1636" s="2">
        <v>0</v>
      </c>
      <c r="E1636" s="2">
        <v>0</v>
      </c>
      <c r="F1636" s="2">
        <v>0</v>
      </c>
      <c r="G1636" s="3">
        <f t="shared" si="70"/>
        <v>0</v>
      </c>
      <c r="H1636" s="3">
        <f t="shared" si="71"/>
        <v>0</v>
      </c>
      <c r="I1636" s="11"/>
      <c r="J1636" s="4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5"/>
      <c r="V1636" s="5"/>
      <c r="W1636" s="5"/>
      <c r="X1636" s="5"/>
      <c r="Y1636" s="5"/>
      <c r="Z1636" s="5"/>
    </row>
    <row r="1637" spans="1:26" ht="12.75" customHeight="1">
      <c r="A1637" s="10">
        <v>159</v>
      </c>
      <c r="B1637" s="2">
        <v>57</v>
      </c>
      <c r="C1637" s="2">
        <f>OBVEZE!D61</f>
        <v>0</v>
      </c>
      <c r="D1637" s="2">
        <v>0</v>
      </c>
      <c r="E1637" s="2">
        <v>0</v>
      </c>
      <c r="F1637" s="2">
        <v>0</v>
      </c>
      <c r="G1637" s="3">
        <f t="shared" si="70"/>
        <v>0</v>
      </c>
      <c r="H1637" s="3">
        <f t="shared" si="71"/>
        <v>0</v>
      </c>
      <c r="I1637" s="11"/>
      <c r="J1637" s="4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5"/>
      <c r="V1637" s="5"/>
      <c r="W1637" s="5"/>
      <c r="X1637" s="5"/>
      <c r="Y1637" s="5"/>
      <c r="Z1637" s="5"/>
    </row>
    <row r="1638" spans="1:26" ht="12.75" customHeight="1">
      <c r="A1638" s="10">
        <v>159</v>
      </c>
      <c r="B1638" s="2">
        <v>58</v>
      </c>
      <c r="C1638" s="2">
        <f>OBVEZE!D62</f>
        <v>664.7</v>
      </c>
      <c r="D1638" s="2">
        <v>0</v>
      </c>
      <c r="E1638" s="2">
        <v>0</v>
      </c>
      <c r="F1638" s="2">
        <v>0</v>
      </c>
      <c r="G1638" s="3">
        <f t="shared" si="70"/>
        <v>38.552600000000005</v>
      </c>
      <c r="H1638" s="3">
        <f t="shared" si="71"/>
        <v>0.29999999999995453</v>
      </c>
      <c r="I1638" s="11"/>
      <c r="J1638" s="4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5"/>
      <c r="V1638" s="5"/>
      <c r="W1638" s="5"/>
      <c r="X1638" s="5"/>
      <c r="Y1638" s="5"/>
      <c r="Z1638" s="5"/>
    </row>
    <row r="1639" spans="1:26" ht="12.75" customHeight="1">
      <c r="A1639" s="10">
        <v>159</v>
      </c>
      <c r="B1639" s="2">
        <v>59</v>
      </c>
      <c r="C1639" s="2">
        <f>OBVEZE!D63</f>
        <v>664.7</v>
      </c>
      <c r="D1639" s="2">
        <v>0</v>
      </c>
      <c r="E1639" s="2">
        <v>0</v>
      </c>
      <c r="F1639" s="2">
        <v>0</v>
      </c>
      <c r="G1639" s="3">
        <f t="shared" si="70"/>
        <v>39.217300000000002</v>
      </c>
      <c r="H1639" s="3">
        <f t="shared" si="71"/>
        <v>0.29999999999995453</v>
      </c>
      <c r="I1639" s="11"/>
      <c r="J1639" s="4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5"/>
      <c r="V1639" s="5"/>
      <c r="W1639" s="5"/>
      <c r="X1639" s="5"/>
      <c r="Y1639" s="5"/>
      <c r="Z1639" s="5"/>
    </row>
    <row r="1640" spans="1:26" ht="12.75" customHeight="1">
      <c r="A1640" s="10">
        <v>159</v>
      </c>
      <c r="B1640" s="2">
        <v>60</v>
      </c>
      <c r="C1640" s="2">
        <f>OBVEZE!D64</f>
        <v>0</v>
      </c>
      <c r="D1640" s="2">
        <v>0</v>
      </c>
      <c r="E1640" s="2">
        <v>0</v>
      </c>
      <c r="F1640" s="2">
        <v>0</v>
      </c>
      <c r="G1640" s="3">
        <f t="shared" si="70"/>
        <v>0</v>
      </c>
      <c r="H1640" s="3">
        <f t="shared" si="71"/>
        <v>0</v>
      </c>
      <c r="I1640" s="11"/>
      <c r="J1640" s="4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5"/>
      <c r="V1640" s="5"/>
      <c r="W1640" s="5"/>
      <c r="X1640" s="5"/>
      <c r="Y1640" s="5"/>
      <c r="Z1640" s="5"/>
    </row>
    <row r="1641" spans="1:26" ht="12.75" customHeight="1">
      <c r="A1641" s="10">
        <v>159</v>
      </c>
      <c r="B1641" s="2">
        <v>61</v>
      </c>
      <c r="C1641" s="2">
        <f>OBVEZE!D65</f>
        <v>0</v>
      </c>
      <c r="D1641" s="2">
        <v>0</v>
      </c>
      <c r="E1641" s="2">
        <v>0</v>
      </c>
      <c r="F1641" s="2">
        <v>0</v>
      </c>
      <c r="G1641" s="3">
        <f t="shared" si="70"/>
        <v>0</v>
      </c>
      <c r="H1641" s="3">
        <f t="shared" si="71"/>
        <v>0</v>
      </c>
      <c r="I1641" s="11"/>
      <c r="J1641" s="4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5"/>
      <c r="V1641" s="5"/>
      <c r="W1641" s="5"/>
      <c r="X1641" s="5"/>
      <c r="Y1641" s="5"/>
      <c r="Z1641" s="5"/>
    </row>
    <row r="1642" spans="1:26" ht="12.75" customHeight="1">
      <c r="A1642" s="10">
        <v>159</v>
      </c>
      <c r="B1642" s="2">
        <v>62</v>
      </c>
      <c r="C1642" s="2">
        <f>OBVEZE!D66</f>
        <v>0</v>
      </c>
      <c r="D1642" s="2">
        <v>0</v>
      </c>
      <c r="E1642" s="2">
        <v>0</v>
      </c>
      <c r="F1642" s="2">
        <v>0</v>
      </c>
      <c r="G1642" s="3">
        <f t="shared" si="70"/>
        <v>0</v>
      </c>
      <c r="H1642" s="3">
        <f t="shared" si="71"/>
        <v>0</v>
      </c>
      <c r="I1642" s="11"/>
      <c r="J1642" s="4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5"/>
      <c r="V1642" s="5"/>
      <c r="W1642" s="5"/>
      <c r="X1642" s="5"/>
      <c r="Y1642" s="5"/>
      <c r="Z1642" s="5"/>
    </row>
    <row r="1643" spans="1:26" ht="12.75" customHeight="1">
      <c r="A1643" s="10">
        <v>159</v>
      </c>
      <c r="B1643" s="2">
        <v>63</v>
      </c>
      <c r="C1643" s="2">
        <f>OBVEZE!D67</f>
        <v>0</v>
      </c>
      <c r="D1643" s="2">
        <v>0</v>
      </c>
      <c r="E1643" s="2">
        <v>0</v>
      </c>
      <c r="F1643" s="2">
        <v>0</v>
      </c>
      <c r="G1643" s="3">
        <f t="shared" si="70"/>
        <v>0</v>
      </c>
      <c r="H1643" s="3">
        <f t="shared" si="71"/>
        <v>0</v>
      </c>
      <c r="I1643" s="11"/>
      <c r="J1643" s="4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5"/>
      <c r="V1643" s="5"/>
      <c r="W1643" s="5"/>
      <c r="X1643" s="5"/>
      <c r="Y1643" s="5"/>
      <c r="Z1643" s="5"/>
    </row>
    <row r="1644" spans="1:26" ht="12.75" customHeight="1">
      <c r="A1644" s="10">
        <v>159</v>
      </c>
      <c r="B1644" s="2">
        <v>64</v>
      </c>
      <c r="C1644" s="2">
        <f>OBVEZE!D68</f>
        <v>0</v>
      </c>
      <c r="D1644" s="2">
        <v>0</v>
      </c>
      <c r="E1644" s="2">
        <v>0</v>
      </c>
      <c r="F1644" s="2">
        <v>0</v>
      </c>
      <c r="G1644" s="3">
        <f t="shared" si="70"/>
        <v>0</v>
      </c>
      <c r="H1644" s="3">
        <f t="shared" si="71"/>
        <v>0</v>
      </c>
      <c r="I1644" s="11"/>
      <c r="J1644" s="4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5"/>
      <c r="V1644" s="5"/>
      <c r="W1644" s="5"/>
      <c r="X1644" s="5"/>
      <c r="Y1644" s="5"/>
      <c r="Z1644" s="5"/>
    </row>
    <row r="1645" spans="1:26" ht="12.75" customHeight="1">
      <c r="A1645" s="10">
        <v>159</v>
      </c>
      <c r="B1645" s="2">
        <v>65</v>
      </c>
      <c r="C1645" s="2">
        <f>OBVEZE!D69</f>
        <v>0</v>
      </c>
      <c r="D1645" s="2">
        <v>0</v>
      </c>
      <c r="E1645" s="2">
        <v>0</v>
      </c>
      <c r="F1645" s="2">
        <v>0</v>
      </c>
      <c r="G1645" s="3">
        <f t="shared" si="70"/>
        <v>0</v>
      </c>
      <c r="H1645" s="3">
        <f t="shared" si="71"/>
        <v>0</v>
      </c>
      <c r="I1645" s="11"/>
      <c r="J1645" s="4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5"/>
      <c r="V1645" s="5"/>
      <c r="W1645" s="5"/>
      <c r="X1645" s="5"/>
      <c r="Y1645" s="5"/>
      <c r="Z1645" s="5"/>
    </row>
    <row r="1646" spans="1:26" ht="12.75" customHeight="1">
      <c r="A1646" s="10">
        <v>159</v>
      </c>
      <c r="B1646" s="2">
        <v>66</v>
      </c>
      <c r="C1646" s="2">
        <f>OBVEZE!D70</f>
        <v>0</v>
      </c>
      <c r="D1646" s="2">
        <v>0</v>
      </c>
      <c r="E1646" s="2">
        <v>0</v>
      </c>
      <c r="F1646" s="2">
        <v>0</v>
      </c>
      <c r="G1646" s="3">
        <f t="shared" si="70"/>
        <v>0</v>
      </c>
      <c r="H1646" s="3">
        <f t="shared" si="71"/>
        <v>0</v>
      </c>
      <c r="I1646" s="11"/>
      <c r="J1646" s="4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5"/>
      <c r="V1646" s="5"/>
      <c r="W1646" s="5"/>
      <c r="X1646" s="5"/>
      <c r="Y1646" s="5"/>
      <c r="Z1646" s="5"/>
    </row>
    <row r="1647" spans="1:26" ht="12.75" customHeight="1">
      <c r="A1647" s="10">
        <v>159</v>
      </c>
      <c r="B1647" s="2">
        <v>67</v>
      </c>
      <c r="C1647" s="2">
        <f>OBVEZE!D71</f>
        <v>0</v>
      </c>
      <c r="D1647" s="2">
        <v>0</v>
      </c>
      <c r="E1647" s="2">
        <v>0</v>
      </c>
      <c r="F1647" s="2">
        <v>0</v>
      </c>
      <c r="G1647" s="3">
        <f t="shared" si="70"/>
        <v>0</v>
      </c>
      <c r="H1647" s="3">
        <f t="shared" si="71"/>
        <v>0</v>
      </c>
      <c r="I1647" s="11"/>
      <c r="J1647" s="4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5"/>
      <c r="V1647" s="5"/>
      <c r="W1647" s="5"/>
      <c r="X1647" s="5"/>
      <c r="Y1647" s="5"/>
      <c r="Z1647" s="5"/>
    </row>
    <row r="1648" spans="1:26" ht="12.75" customHeight="1">
      <c r="A1648" s="10">
        <v>159</v>
      </c>
      <c r="B1648" s="2">
        <v>68</v>
      </c>
      <c r="C1648" s="2">
        <f>OBVEZE!D72</f>
        <v>0</v>
      </c>
      <c r="D1648" s="2">
        <v>0</v>
      </c>
      <c r="E1648" s="2">
        <v>0</v>
      </c>
      <c r="F1648" s="2">
        <v>0</v>
      </c>
      <c r="G1648" s="3">
        <f t="shared" ref="G1648:G1652" si="72">B1648/1000*C1648</f>
        <v>0</v>
      </c>
      <c r="H1648" s="3">
        <f t="shared" ref="H1648:H1652" si="73">ABS(C1648-ROUND(C1648,0))</f>
        <v>0</v>
      </c>
      <c r="I1648" s="11"/>
      <c r="J1648" s="4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5"/>
      <c r="V1648" s="5"/>
      <c r="W1648" s="5"/>
      <c r="X1648" s="5"/>
      <c r="Y1648" s="5"/>
      <c r="Z1648" s="5"/>
    </row>
    <row r="1649" spans="1:26" ht="12.75" customHeight="1">
      <c r="A1649" s="10">
        <v>159</v>
      </c>
      <c r="B1649" s="2">
        <v>69</v>
      </c>
      <c r="C1649" s="2">
        <f>OBVEZE!D73</f>
        <v>0</v>
      </c>
      <c r="D1649" s="2">
        <v>0</v>
      </c>
      <c r="E1649" s="2">
        <v>0</v>
      </c>
      <c r="F1649" s="2">
        <v>0</v>
      </c>
      <c r="G1649" s="3">
        <f t="shared" si="72"/>
        <v>0</v>
      </c>
      <c r="H1649" s="3">
        <f t="shared" si="73"/>
        <v>0</v>
      </c>
      <c r="I1649" s="11"/>
      <c r="J1649" s="4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5"/>
      <c r="V1649" s="5"/>
      <c r="W1649" s="5"/>
      <c r="X1649" s="5"/>
      <c r="Y1649" s="5"/>
      <c r="Z1649" s="5"/>
    </row>
    <row r="1650" spans="1:26" ht="12.75" customHeight="1">
      <c r="A1650" s="10">
        <v>159</v>
      </c>
      <c r="B1650" s="2">
        <v>70</v>
      </c>
      <c r="C1650" s="2">
        <f>OBVEZE!D74</f>
        <v>0</v>
      </c>
      <c r="D1650" s="2">
        <v>0</v>
      </c>
      <c r="E1650" s="2">
        <v>0</v>
      </c>
      <c r="F1650" s="2">
        <v>0</v>
      </c>
      <c r="G1650" s="3">
        <f t="shared" si="72"/>
        <v>0</v>
      </c>
      <c r="H1650" s="3">
        <f t="shared" si="73"/>
        <v>0</v>
      </c>
      <c r="I1650" s="11"/>
      <c r="J1650" s="4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5"/>
      <c r="V1650" s="5"/>
      <c r="W1650" s="5"/>
      <c r="X1650" s="5"/>
      <c r="Y1650" s="5"/>
      <c r="Z1650" s="5"/>
    </row>
    <row r="1651" spans="1:26" ht="12.75" customHeight="1">
      <c r="A1651" s="10">
        <v>159</v>
      </c>
      <c r="B1651" s="2">
        <v>71</v>
      </c>
      <c r="C1651" s="2">
        <f>OBVEZE!D75</f>
        <v>0</v>
      </c>
      <c r="D1651" s="2">
        <v>0</v>
      </c>
      <c r="E1651" s="2">
        <v>0</v>
      </c>
      <c r="F1651" s="2">
        <v>0</v>
      </c>
      <c r="G1651" s="3">
        <f t="shared" si="72"/>
        <v>0</v>
      </c>
      <c r="H1651" s="3">
        <f t="shared" si="73"/>
        <v>0</v>
      </c>
      <c r="I1651" s="11"/>
      <c r="J1651" s="4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5"/>
      <c r="V1651" s="5"/>
      <c r="W1651" s="5"/>
      <c r="X1651" s="5"/>
      <c r="Y1651" s="5"/>
      <c r="Z1651" s="5"/>
    </row>
    <row r="1652" spans="1:26" ht="12.75" customHeight="1">
      <c r="A1652" s="10">
        <v>159</v>
      </c>
      <c r="B1652" s="2">
        <v>72</v>
      </c>
      <c r="C1652" s="2">
        <f>OBVEZE!D76</f>
        <v>0</v>
      </c>
      <c r="D1652" s="2">
        <v>0</v>
      </c>
      <c r="E1652" s="2">
        <v>0</v>
      </c>
      <c r="F1652" s="2">
        <v>0</v>
      </c>
      <c r="G1652" s="3">
        <f t="shared" si="72"/>
        <v>0</v>
      </c>
      <c r="H1652" s="3">
        <f t="shared" si="73"/>
        <v>0</v>
      </c>
      <c r="I1652" s="11"/>
      <c r="J1652" s="4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5"/>
      <c r="V1652" s="5"/>
      <c r="W1652" s="5"/>
      <c r="X1652" s="5"/>
      <c r="Y1652" s="5"/>
      <c r="Z1652" s="5"/>
    </row>
    <row r="1653" spans="1:26" ht="12.75" customHeight="1">
      <c r="A1653" s="10">
        <v>159</v>
      </c>
      <c r="B1653" s="2">
        <v>73</v>
      </c>
      <c r="C1653" s="2">
        <f>OBVEZE!D77</f>
        <v>0</v>
      </c>
      <c r="D1653" s="2">
        <v>0</v>
      </c>
      <c r="E1653" s="2">
        <v>0</v>
      </c>
      <c r="F1653" s="2">
        <v>0</v>
      </c>
      <c r="G1653" s="3">
        <f t="shared" si="70"/>
        <v>0</v>
      </c>
      <c r="H1653" s="3">
        <f t="shared" si="71"/>
        <v>0</v>
      </c>
      <c r="I1653" s="11"/>
      <c r="J1653" s="4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5"/>
      <c r="V1653" s="5"/>
      <c r="W1653" s="5"/>
      <c r="X1653" s="5"/>
      <c r="Y1653" s="5"/>
      <c r="Z1653" s="5"/>
    </row>
    <row r="1654" spans="1:26" ht="12.75" customHeight="1">
      <c r="A1654" s="10">
        <v>159</v>
      </c>
      <c r="B1654" s="2">
        <v>74</v>
      </c>
      <c r="C1654" s="2">
        <f>OBVEZE!D78</f>
        <v>0</v>
      </c>
      <c r="D1654" s="2">
        <v>0</v>
      </c>
      <c r="E1654" s="2">
        <v>0</v>
      </c>
      <c r="F1654" s="2">
        <v>0</v>
      </c>
      <c r="G1654" s="3">
        <f t="shared" si="70"/>
        <v>0</v>
      </c>
      <c r="H1654" s="3">
        <f t="shared" si="71"/>
        <v>0</v>
      </c>
      <c r="I1654" s="11"/>
      <c r="J1654" s="4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5"/>
      <c r="V1654" s="5"/>
      <c r="W1654" s="5"/>
      <c r="X1654" s="5"/>
      <c r="Y1654" s="5"/>
      <c r="Z1654" s="5"/>
    </row>
    <row r="1655" spans="1:26" ht="12.75" customHeight="1">
      <c r="A1655" s="10">
        <v>159</v>
      </c>
      <c r="B1655" s="2">
        <v>75</v>
      </c>
      <c r="C1655" s="2">
        <f>OBVEZE!D79</f>
        <v>0</v>
      </c>
      <c r="D1655" s="2">
        <v>0</v>
      </c>
      <c r="E1655" s="2">
        <v>0</v>
      </c>
      <c r="F1655" s="2">
        <v>0</v>
      </c>
      <c r="G1655" s="3">
        <f t="shared" si="70"/>
        <v>0</v>
      </c>
      <c r="H1655" s="3">
        <f t="shared" si="71"/>
        <v>0</v>
      </c>
      <c r="I1655" s="11"/>
      <c r="J1655" s="4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5"/>
      <c r="V1655" s="5"/>
      <c r="W1655" s="5"/>
      <c r="X1655" s="5"/>
      <c r="Y1655" s="5"/>
      <c r="Z1655" s="5"/>
    </row>
    <row r="1656" spans="1:26" ht="12.75" customHeight="1">
      <c r="A1656" s="10">
        <v>159</v>
      </c>
      <c r="B1656" s="2">
        <v>76</v>
      </c>
      <c r="C1656" s="2">
        <f>OBVEZE!D80</f>
        <v>0</v>
      </c>
      <c r="D1656" s="2">
        <v>0</v>
      </c>
      <c r="E1656" s="2">
        <v>0</v>
      </c>
      <c r="F1656" s="2">
        <v>0</v>
      </c>
      <c r="G1656" s="3">
        <f t="shared" si="70"/>
        <v>0</v>
      </c>
      <c r="H1656" s="3">
        <f t="shared" si="71"/>
        <v>0</v>
      </c>
      <c r="I1656" s="11"/>
      <c r="J1656" s="4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5"/>
      <c r="V1656" s="5"/>
      <c r="W1656" s="5"/>
      <c r="X1656" s="5"/>
      <c r="Y1656" s="5"/>
      <c r="Z1656" s="5"/>
    </row>
    <row r="1657" spans="1:26" ht="12.75" customHeight="1">
      <c r="A1657" s="10">
        <v>159</v>
      </c>
      <c r="B1657" s="2">
        <v>77</v>
      </c>
      <c r="C1657" s="2">
        <f>OBVEZE!D81</f>
        <v>0</v>
      </c>
      <c r="D1657" s="2">
        <v>0</v>
      </c>
      <c r="E1657" s="2">
        <v>0</v>
      </c>
      <c r="F1657" s="2">
        <v>0</v>
      </c>
      <c r="G1657" s="3">
        <f t="shared" si="70"/>
        <v>0</v>
      </c>
      <c r="H1657" s="3">
        <f t="shared" si="71"/>
        <v>0</v>
      </c>
      <c r="I1657" s="11"/>
      <c r="J1657" s="4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5"/>
      <c r="V1657" s="5"/>
      <c r="W1657" s="5"/>
      <c r="X1657" s="5"/>
      <c r="Y1657" s="5"/>
      <c r="Z1657" s="5"/>
    </row>
    <row r="1658" spans="1:26" ht="12.75" customHeight="1">
      <c r="A1658" s="10">
        <v>159</v>
      </c>
      <c r="B1658" s="2">
        <v>78</v>
      </c>
      <c r="C1658" s="2">
        <f>OBVEZE!D82</f>
        <v>0</v>
      </c>
      <c r="D1658" s="2">
        <v>0</v>
      </c>
      <c r="E1658" s="2">
        <v>0</v>
      </c>
      <c r="F1658" s="2">
        <v>0</v>
      </c>
      <c r="G1658" s="3">
        <f t="shared" si="70"/>
        <v>0</v>
      </c>
      <c r="H1658" s="3">
        <f t="shared" si="71"/>
        <v>0</v>
      </c>
      <c r="I1658" s="11"/>
      <c r="J1658" s="4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5"/>
      <c r="V1658" s="5"/>
      <c r="W1658" s="5"/>
      <c r="X1658" s="5"/>
      <c r="Y1658" s="5"/>
      <c r="Z1658" s="5"/>
    </row>
    <row r="1659" spans="1:26" ht="12.75" customHeight="1">
      <c r="A1659" s="10">
        <v>159</v>
      </c>
      <c r="B1659" s="2">
        <v>79</v>
      </c>
      <c r="C1659" s="2">
        <f>OBVEZE!D83</f>
        <v>0</v>
      </c>
      <c r="D1659" s="2">
        <v>0</v>
      </c>
      <c r="E1659" s="2">
        <v>0</v>
      </c>
      <c r="F1659" s="2">
        <v>0</v>
      </c>
      <c r="G1659" s="3">
        <f t="shared" si="70"/>
        <v>0</v>
      </c>
      <c r="H1659" s="3">
        <f t="shared" si="71"/>
        <v>0</v>
      </c>
      <c r="I1659" s="11"/>
      <c r="J1659" s="4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5"/>
      <c r="V1659" s="5"/>
      <c r="W1659" s="5"/>
      <c r="X1659" s="5"/>
      <c r="Y1659" s="5"/>
      <c r="Z1659" s="5"/>
    </row>
    <row r="1660" spans="1:26" ht="12.75" customHeight="1">
      <c r="A1660" s="10">
        <v>159</v>
      </c>
      <c r="B1660" s="2">
        <v>80</v>
      </c>
      <c r="C1660" s="2">
        <f>OBVEZE!D84</f>
        <v>0</v>
      </c>
      <c r="D1660" s="2">
        <v>0</v>
      </c>
      <c r="E1660" s="2">
        <v>0</v>
      </c>
      <c r="F1660" s="2">
        <v>0</v>
      </c>
      <c r="G1660" s="3">
        <f t="shared" si="70"/>
        <v>0</v>
      </c>
      <c r="H1660" s="3">
        <f t="shared" si="71"/>
        <v>0</v>
      </c>
      <c r="I1660" s="11"/>
      <c r="J1660" s="4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5"/>
      <c r="V1660" s="5"/>
      <c r="W1660" s="5"/>
      <c r="X1660" s="5"/>
      <c r="Y1660" s="5"/>
      <c r="Z1660" s="5"/>
    </row>
    <row r="1661" spans="1:26" ht="12.75" customHeight="1">
      <c r="A1661" s="10">
        <v>159</v>
      </c>
      <c r="B1661" s="2">
        <v>81</v>
      </c>
      <c r="C1661" s="2">
        <f>OBVEZE!D85</f>
        <v>0</v>
      </c>
      <c r="D1661" s="2">
        <v>0</v>
      </c>
      <c r="E1661" s="2">
        <v>0</v>
      </c>
      <c r="F1661" s="2">
        <v>0</v>
      </c>
      <c r="G1661" s="3">
        <f t="shared" si="70"/>
        <v>0</v>
      </c>
      <c r="H1661" s="3">
        <f t="shared" si="71"/>
        <v>0</v>
      </c>
      <c r="I1661" s="11"/>
      <c r="J1661" s="4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5"/>
      <c r="V1661" s="5"/>
      <c r="W1661" s="5"/>
      <c r="X1661" s="5"/>
      <c r="Y1661" s="5"/>
      <c r="Z1661" s="5"/>
    </row>
    <row r="1662" spans="1:26" ht="12.75" customHeight="1">
      <c r="A1662" s="10">
        <v>159</v>
      </c>
      <c r="B1662" s="2">
        <v>82</v>
      </c>
      <c r="C1662" s="2">
        <f>OBVEZE!D86</f>
        <v>0</v>
      </c>
      <c r="D1662" s="2">
        <v>0</v>
      </c>
      <c r="E1662" s="2">
        <v>0</v>
      </c>
      <c r="F1662" s="2">
        <v>0</v>
      </c>
      <c r="G1662" s="3">
        <f t="shared" si="70"/>
        <v>0</v>
      </c>
      <c r="H1662" s="3">
        <f t="shared" si="71"/>
        <v>0</v>
      </c>
      <c r="I1662" s="11"/>
      <c r="J1662" s="4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5"/>
      <c r="V1662" s="5"/>
      <c r="W1662" s="5"/>
      <c r="X1662" s="5"/>
      <c r="Y1662" s="5"/>
      <c r="Z1662" s="5"/>
    </row>
    <row r="1663" spans="1:26" ht="12.75" customHeight="1">
      <c r="A1663" s="10">
        <v>159</v>
      </c>
      <c r="B1663" s="2">
        <v>83</v>
      </c>
      <c r="C1663" s="2">
        <f>OBVEZE!D87</f>
        <v>24556.19</v>
      </c>
      <c r="D1663" s="2">
        <v>0</v>
      </c>
      <c r="E1663" s="2">
        <v>0</v>
      </c>
      <c r="F1663" s="2">
        <v>0</v>
      </c>
      <c r="G1663" s="3">
        <f t="shared" si="70"/>
        <v>2038.1637699999999</v>
      </c>
      <c r="H1663" s="3">
        <f t="shared" si="71"/>
        <v>0.18999999999869033</v>
      </c>
      <c r="I1663" s="11"/>
      <c r="J1663" s="4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5"/>
      <c r="V1663" s="5"/>
      <c r="W1663" s="5"/>
      <c r="X1663" s="5"/>
      <c r="Y1663" s="5"/>
      <c r="Z1663" s="5"/>
    </row>
    <row r="1664" spans="1:26" ht="12.75" customHeight="1">
      <c r="A1664" s="10">
        <v>159</v>
      </c>
      <c r="B1664" s="2">
        <v>84</v>
      </c>
      <c r="C1664" s="2">
        <f>OBVEZE!D88</f>
        <v>24556.19</v>
      </c>
      <c r="D1664" s="2">
        <v>0</v>
      </c>
      <c r="E1664" s="2">
        <v>0</v>
      </c>
      <c r="F1664" s="2">
        <v>0</v>
      </c>
      <c r="G1664" s="3">
        <f t="shared" si="70"/>
        <v>2062.7199599999999</v>
      </c>
      <c r="H1664" s="3">
        <f t="shared" si="71"/>
        <v>0.18999999999869033</v>
      </c>
      <c r="I1664" s="11"/>
      <c r="J1664" s="4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5"/>
      <c r="V1664" s="5"/>
      <c r="W1664" s="5"/>
      <c r="X1664" s="5"/>
      <c r="Y1664" s="5"/>
      <c r="Z1664" s="5"/>
    </row>
    <row r="1665" spans="1:26" ht="12.75" customHeight="1">
      <c r="A1665" s="10">
        <v>159</v>
      </c>
      <c r="B1665" s="2">
        <v>85</v>
      </c>
      <c r="C1665" s="2">
        <f>OBVEZE!D89</f>
        <v>0</v>
      </c>
      <c r="D1665" s="2">
        <v>0</v>
      </c>
      <c r="E1665" s="2">
        <v>0</v>
      </c>
      <c r="F1665" s="2">
        <v>0</v>
      </c>
      <c r="G1665" s="3">
        <f t="shared" si="70"/>
        <v>0</v>
      </c>
      <c r="H1665" s="3">
        <f t="shared" si="71"/>
        <v>0</v>
      </c>
      <c r="I1665" s="11"/>
      <c r="J1665" s="4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5"/>
      <c r="V1665" s="5"/>
      <c r="W1665" s="5"/>
      <c r="X1665" s="5"/>
      <c r="Y1665" s="5"/>
      <c r="Z1665" s="5"/>
    </row>
    <row r="1666" spans="1:26" ht="12.75" customHeight="1">
      <c r="A1666" s="10">
        <v>159</v>
      </c>
      <c r="B1666" s="2">
        <v>86</v>
      </c>
      <c r="C1666" s="2">
        <f>OBVEZE!D90</f>
        <v>0</v>
      </c>
      <c r="D1666" s="2">
        <v>0</v>
      </c>
      <c r="E1666" s="2">
        <v>0</v>
      </c>
      <c r="F1666" s="2">
        <v>0</v>
      </c>
      <c r="G1666" s="3">
        <f t="shared" si="70"/>
        <v>0</v>
      </c>
      <c r="H1666" s="3">
        <f t="shared" si="71"/>
        <v>0</v>
      </c>
      <c r="I1666" s="11"/>
      <c r="J1666" s="4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5"/>
      <c r="V1666" s="5"/>
      <c r="W1666" s="5"/>
      <c r="X1666" s="5"/>
      <c r="Y1666" s="5"/>
      <c r="Z1666" s="5"/>
    </row>
    <row r="1667" spans="1:26" ht="12.75" customHeight="1">
      <c r="A1667" s="10">
        <v>159</v>
      </c>
      <c r="B1667" s="2">
        <v>87</v>
      </c>
      <c r="C1667" s="2">
        <f>OBVEZE!D91</f>
        <v>0</v>
      </c>
      <c r="D1667" s="2">
        <v>0</v>
      </c>
      <c r="E1667" s="2">
        <v>0</v>
      </c>
      <c r="F1667" s="2">
        <v>0</v>
      </c>
      <c r="G1667" s="3">
        <f t="shared" si="70"/>
        <v>0</v>
      </c>
      <c r="H1667" s="3">
        <f t="shared" si="71"/>
        <v>0</v>
      </c>
      <c r="I1667" s="11"/>
      <c r="J1667" s="4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5"/>
      <c r="V1667" s="5"/>
      <c r="W1667" s="5"/>
      <c r="X1667" s="5"/>
      <c r="Y1667" s="5"/>
      <c r="Z1667" s="5"/>
    </row>
    <row r="1668" spans="1:26" ht="12.75" customHeight="1">
      <c r="A1668" s="10">
        <v>159</v>
      </c>
      <c r="B1668" s="2">
        <v>88</v>
      </c>
      <c r="C1668" s="2">
        <f>OBVEZE!D92</f>
        <v>53862.720000000001</v>
      </c>
      <c r="D1668" s="2">
        <v>0</v>
      </c>
      <c r="E1668" s="2">
        <v>0</v>
      </c>
      <c r="F1668" s="2">
        <v>0</v>
      </c>
      <c r="G1668" s="3">
        <f t="shared" si="70"/>
        <v>4739.9193599999999</v>
      </c>
      <c r="H1668" s="3">
        <f t="shared" si="71"/>
        <v>0.27999999999883585</v>
      </c>
      <c r="I1668" s="11"/>
      <c r="J1668" s="4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5"/>
      <c r="V1668" s="5"/>
      <c r="W1668" s="5"/>
      <c r="X1668" s="5"/>
      <c r="Y1668" s="5"/>
      <c r="Z1668" s="5"/>
    </row>
    <row r="1669" spans="1:26" ht="12.75" customHeight="1">
      <c r="A1669" s="10">
        <v>159</v>
      </c>
      <c r="B1669" s="2">
        <v>89</v>
      </c>
      <c r="C1669" s="2">
        <f>OBVEZE!D93</f>
        <v>53862.720000000001</v>
      </c>
      <c r="D1669" s="2">
        <v>0</v>
      </c>
      <c r="E1669" s="2">
        <v>0</v>
      </c>
      <c r="F1669" s="2">
        <v>0</v>
      </c>
      <c r="G1669" s="3">
        <f t="shared" si="70"/>
        <v>4793.78208</v>
      </c>
      <c r="H1669" s="3">
        <f t="shared" si="71"/>
        <v>0.27999999999883585</v>
      </c>
      <c r="I1669" s="11"/>
      <c r="J1669" s="4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5"/>
      <c r="V1669" s="5"/>
      <c r="W1669" s="5"/>
      <c r="X1669" s="5"/>
      <c r="Y1669" s="5"/>
      <c r="Z1669" s="5"/>
    </row>
    <row r="1670" spans="1:26" ht="12.75" customHeight="1">
      <c r="A1670" s="10">
        <v>159</v>
      </c>
      <c r="B1670" s="2">
        <v>90</v>
      </c>
      <c r="C1670" s="2">
        <f>OBVEZE!D94</f>
        <v>0</v>
      </c>
      <c r="D1670" s="2">
        <v>0</v>
      </c>
      <c r="E1670" s="2">
        <v>0</v>
      </c>
      <c r="F1670" s="2">
        <v>0</v>
      </c>
      <c r="G1670" s="3">
        <f t="shared" si="70"/>
        <v>0</v>
      </c>
      <c r="H1670" s="3">
        <f t="shared" si="71"/>
        <v>0</v>
      </c>
      <c r="I1670" s="11"/>
      <c r="J1670" s="4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5"/>
      <c r="V1670" s="5"/>
      <c r="W1670" s="5"/>
      <c r="X1670" s="5"/>
      <c r="Y1670" s="5"/>
      <c r="Z1670" s="5"/>
    </row>
    <row r="1671" spans="1:26" ht="12.75" customHeight="1">
      <c r="A1671" s="10">
        <v>159</v>
      </c>
      <c r="B1671" s="2">
        <v>91</v>
      </c>
      <c r="C1671" s="2">
        <f>OBVEZE!D95</f>
        <v>0</v>
      </c>
      <c r="D1671" s="2">
        <v>0</v>
      </c>
      <c r="E1671" s="2">
        <v>0</v>
      </c>
      <c r="F1671" s="2">
        <v>0</v>
      </c>
      <c r="G1671" s="3">
        <f t="shared" si="70"/>
        <v>0</v>
      </c>
      <c r="H1671" s="3">
        <f t="shared" si="71"/>
        <v>0</v>
      </c>
      <c r="I1671" s="11"/>
      <c r="J1671" s="4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5"/>
      <c r="V1671" s="5"/>
      <c r="W1671" s="5"/>
      <c r="X1671" s="5"/>
      <c r="Y1671" s="5"/>
      <c r="Z1671" s="5"/>
    </row>
    <row r="1672" spans="1:26" ht="12.75" customHeight="1">
      <c r="A1672" s="10">
        <v>159</v>
      </c>
      <c r="B1672" s="2">
        <v>92</v>
      </c>
      <c r="C1672" s="2">
        <f>OBVEZE!D96</f>
        <v>0</v>
      </c>
      <c r="D1672" s="2">
        <v>0</v>
      </c>
      <c r="E1672" s="2">
        <v>0</v>
      </c>
      <c r="F1672" s="2">
        <v>0</v>
      </c>
      <c r="G1672" s="3">
        <f t="shared" si="70"/>
        <v>0</v>
      </c>
      <c r="H1672" s="3">
        <f t="shared" si="71"/>
        <v>0</v>
      </c>
      <c r="I1672" s="11"/>
      <c r="J1672" s="4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5"/>
      <c r="V1672" s="5"/>
      <c r="W1672" s="5"/>
      <c r="X1672" s="5"/>
      <c r="Y1672" s="5"/>
      <c r="Z1672" s="5"/>
    </row>
    <row r="1673" spans="1:26" ht="12.75" customHeight="1">
      <c r="A1673" s="10">
        <v>159</v>
      </c>
      <c r="B1673" s="2">
        <v>93</v>
      </c>
      <c r="C1673" s="2">
        <f>OBVEZE!D97</f>
        <v>0</v>
      </c>
      <c r="D1673" s="2">
        <v>0</v>
      </c>
      <c r="E1673" s="2">
        <v>0</v>
      </c>
      <c r="F1673" s="2">
        <v>0</v>
      </c>
      <c r="G1673" s="3">
        <f t="shared" si="70"/>
        <v>0</v>
      </c>
      <c r="H1673" s="3">
        <f t="shared" si="71"/>
        <v>0</v>
      </c>
      <c r="I1673" s="11"/>
      <c r="J1673" s="4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5"/>
      <c r="V1673" s="5"/>
      <c r="W1673" s="5"/>
      <c r="X1673" s="5"/>
      <c r="Y1673" s="5"/>
      <c r="Z1673" s="5"/>
    </row>
    <row r="1674" spans="1:26" ht="12.75" customHeight="1">
      <c r="A1674" s="10">
        <v>159</v>
      </c>
      <c r="B1674" s="2">
        <v>94</v>
      </c>
      <c r="C1674" s="2">
        <f>OBVEZE!D98</f>
        <v>0</v>
      </c>
      <c r="D1674" s="2">
        <v>0</v>
      </c>
      <c r="E1674" s="2">
        <v>0</v>
      </c>
      <c r="F1674" s="2">
        <v>0</v>
      </c>
      <c r="G1674" s="3">
        <f t="shared" si="70"/>
        <v>0</v>
      </c>
      <c r="H1674" s="3">
        <f t="shared" si="71"/>
        <v>0</v>
      </c>
      <c r="I1674" s="11"/>
      <c r="J1674" s="4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5"/>
      <c r="V1674" s="5"/>
      <c r="W1674" s="5"/>
      <c r="X1674" s="5"/>
      <c r="Y1674" s="5"/>
      <c r="Z1674" s="5"/>
    </row>
    <row r="1675" spans="1:26" ht="12.75" customHeight="1">
      <c r="A1675" s="10">
        <v>159</v>
      </c>
      <c r="B1675" s="2">
        <v>95</v>
      </c>
      <c r="C1675" s="2">
        <f>OBVEZE!D99</f>
        <v>0</v>
      </c>
      <c r="D1675" s="2">
        <v>0</v>
      </c>
      <c r="E1675" s="2">
        <v>0</v>
      </c>
      <c r="F1675" s="2">
        <v>0</v>
      </c>
      <c r="G1675" s="3">
        <f t="shared" si="70"/>
        <v>0</v>
      </c>
      <c r="H1675" s="3">
        <f t="shared" si="71"/>
        <v>0</v>
      </c>
      <c r="I1675" s="11"/>
      <c r="J1675" s="4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5"/>
      <c r="V1675" s="5"/>
      <c r="W1675" s="5"/>
      <c r="X1675" s="5"/>
      <c r="Y1675" s="5"/>
      <c r="Z1675" s="5"/>
    </row>
    <row r="1676" spans="1:26" ht="12.75" customHeight="1">
      <c r="A1676" s="10">
        <v>159</v>
      </c>
      <c r="B1676" s="2">
        <v>96</v>
      </c>
      <c r="C1676" s="2">
        <f>OBVEZE!D100</f>
        <v>0</v>
      </c>
      <c r="D1676" s="2">
        <v>0</v>
      </c>
      <c r="E1676" s="2">
        <v>0</v>
      </c>
      <c r="F1676" s="2">
        <v>0</v>
      </c>
      <c r="G1676" s="3">
        <f t="shared" si="70"/>
        <v>0</v>
      </c>
      <c r="H1676" s="3">
        <f t="shared" si="71"/>
        <v>0</v>
      </c>
      <c r="I1676" s="11"/>
      <c r="J1676" s="4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5"/>
      <c r="V1676" s="5"/>
      <c r="W1676" s="5"/>
      <c r="X1676" s="5"/>
      <c r="Y1676" s="5"/>
      <c r="Z1676" s="5"/>
    </row>
    <row r="1677" spans="1:26" ht="12.75" customHeight="1">
      <c r="A1677" s="10">
        <v>159</v>
      </c>
      <c r="B1677" s="2">
        <v>97</v>
      </c>
      <c r="C1677" s="2">
        <f>OBVEZE!D101</f>
        <v>0</v>
      </c>
      <c r="D1677" s="2">
        <v>0</v>
      </c>
      <c r="E1677" s="2">
        <v>0</v>
      </c>
      <c r="F1677" s="2">
        <v>0</v>
      </c>
      <c r="G1677" s="3">
        <f t="shared" si="70"/>
        <v>0</v>
      </c>
      <c r="H1677" s="3">
        <f t="shared" si="71"/>
        <v>0</v>
      </c>
      <c r="I1677" s="11"/>
      <c r="J1677" s="4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5"/>
      <c r="V1677" s="5"/>
      <c r="W1677" s="5"/>
      <c r="X1677" s="5"/>
      <c r="Y1677" s="5"/>
      <c r="Z1677" s="5"/>
    </row>
    <row r="1678" spans="1:26" ht="12.75" customHeight="1">
      <c r="A1678" s="10">
        <v>159</v>
      </c>
      <c r="B1678" s="2">
        <v>98</v>
      </c>
      <c r="C1678" s="2">
        <f>OBVEZE!D102</f>
        <v>0</v>
      </c>
      <c r="D1678" s="2">
        <v>0</v>
      </c>
      <c r="E1678" s="2">
        <v>0</v>
      </c>
      <c r="F1678" s="2">
        <v>0</v>
      </c>
      <c r="G1678" s="3">
        <f t="shared" si="70"/>
        <v>0</v>
      </c>
      <c r="H1678" s="3">
        <f t="shared" si="71"/>
        <v>0</v>
      </c>
      <c r="I1678" s="11"/>
      <c r="J1678" s="4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5"/>
      <c r="V1678" s="5"/>
      <c r="W1678" s="5"/>
      <c r="X1678" s="5"/>
      <c r="Y1678" s="5"/>
      <c r="Z1678" s="5"/>
    </row>
    <row r="1679" spans="1:26" ht="12.75" customHeight="1">
      <c r="A1679" s="10">
        <v>159</v>
      </c>
      <c r="B1679" s="2">
        <v>99</v>
      </c>
      <c r="C1679" s="2">
        <f>OBVEZE!D103</f>
        <v>0</v>
      </c>
      <c r="D1679" s="2">
        <v>0</v>
      </c>
      <c r="E1679" s="2">
        <v>0</v>
      </c>
      <c r="F1679" s="2">
        <v>0</v>
      </c>
      <c r="G1679" s="3">
        <f>B1679/1000*C1679</f>
        <v>0</v>
      </c>
      <c r="H1679" s="3">
        <f>ABS(C1679-ROUND(C1679,0))</f>
        <v>0</v>
      </c>
      <c r="I1679" s="11"/>
      <c r="J1679" s="4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5"/>
      <c r="V1679" s="5"/>
      <c r="W1679" s="5"/>
      <c r="X1679" s="5"/>
      <c r="Y1679" s="5"/>
      <c r="Z1679" s="5"/>
    </row>
    <row r="1680" spans="1:26" ht="12.75" customHeight="1">
      <c r="A1680" s="10">
        <v>159</v>
      </c>
      <c r="B1680" s="2">
        <v>100</v>
      </c>
      <c r="C1680" s="2">
        <f>OBVEZE!D104</f>
        <v>250743.66999999998</v>
      </c>
      <c r="D1680" s="2">
        <v>0</v>
      </c>
      <c r="E1680" s="2">
        <v>0</v>
      </c>
      <c r="F1680" s="2">
        <v>0</v>
      </c>
      <c r="G1680" s="3">
        <f t="shared" si="70"/>
        <v>25074.366999999998</v>
      </c>
      <c r="H1680" s="3">
        <f t="shared" si="71"/>
        <v>0.33000000001629815</v>
      </c>
      <c r="I1680" s="11"/>
      <c r="J1680" s="4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5"/>
      <c r="V1680" s="5"/>
      <c r="W1680" s="5"/>
      <c r="X1680" s="5"/>
      <c r="Y1680" s="5"/>
      <c r="Z1680" s="5"/>
    </row>
    <row r="1681" spans="1:26" ht="12.75" customHeight="1">
      <c r="A1681" s="10">
        <v>159</v>
      </c>
      <c r="B1681" s="2">
        <v>101</v>
      </c>
      <c r="C1681" s="2">
        <f>OBVEZE!D105</f>
        <v>0</v>
      </c>
      <c r="D1681" s="2">
        <v>0</v>
      </c>
      <c r="E1681" s="2">
        <v>0</v>
      </c>
      <c r="F1681" s="2">
        <v>0</v>
      </c>
      <c r="G1681" s="3">
        <f t="shared" si="70"/>
        <v>0</v>
      </c>
      <c r="H1681" s="3">
        <f t="shared" si="71"/>
        <v>0</v>
      </c>
      <c r="I1681" s="11"/>
      <c r="J1681" s="4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5"/>
      <c r="V1681" s="5"/>
      <c r="W1681" s="5"/>
      <c r="X1681" s="5"/>
      <c r="Y1681" s="5"/>
      <c r="Z1681" s="5"/>
    </row>
    <row r="1682" spans="1:26" ht="12.75" customHeight="1">
      <c r="A1682" s="10">
        <v>159</v>
      </c>
      <c r="B1682" s="2">
        <v>102</v>
      </c>
      <c r="C1682" s="2">
        <f>OBVEZE!D106</f>
        <v>120361.2</v>
      </c>
      <c r="D1682" s="2">
        <v>0</v>
      </c>
      <c r="E1682" s="2">
        <v>0</v>
      </c>
      <c r="F1682" s="2">
        <v>0</v>
      </c>
      <c r="G1682" s="3">
        <f t="shared" si="70"/>
        <v>12276.8424</v>
      </c>
      <c r="H1682" s="3">
        <f t="shared" si="71"/>
        <v>0.19999999999708962</v>
      </c>
      <c r="I1682" s="11"/>
      <c r="J1682" s="4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5"/>
      <c r="V1682" s="5"/>
      <c r="W1682" s="5"/>
      <c r="X1682" s="5"/>
      <c r="Y1682" s="5"/>
      <c r="Z1682" s="5"/>
    </row>
    <row r="1683" spans="1:26" ht="12.75" customHeight="1">
      <c r="A1683" s="10">
        <v>159</v>
      </c>
      <c r="B1683" s="2">
        <v>103</v>
      </c>
      <c r="C1683" s="2">
        <f>OBVEZE!D107</f>
        <v>130382.47</v>
      </c>
      <c r="D1683" s="2">
        <v>0</v>
      </c>
      <c r="E1683" s="2">
        <v>0</v>
      </c>
      <c r="F1683" s="2">
        <v>0</v>
      </c>
      <c r="G1683" s="3">
        <f t="shared" si="70"/>
        <v>13429.394409999999</v>
      </c>
      <c r="H1683" s="3">
        <f t="shared" si="71"/>
        <v>0.47000000000116415</v>
      </c>
      <c r="I1683" s="11"/>
      <c r="J1683" s="4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5"/>
      <c r="V1683" s="5"/>
      <c r="W1683" s="5"/>
      <c r="X1683" s="5"/>
      <c r="Y1683" s="5"/>
      <c r="Z1683" s="5"/>
    </row>
    <row r="1684" spans="1:26" ht="12.75" customHeight="1">
      <c r="A1684" s="10">
        <v>159</v>
      </c>
      <c r="B1684" s="2">
        <v>104</v>
      </c>
      <c r="C1684" s="2">
        <f>OBVEZE!D108</f>
        <v>0</v>
      </c>
      <c r="D1684" s="2">
        <v>0</v>
      </c>
      <c r="E1684" s="2">
        <v>0</v>
      </c>
      <c r="F1684" s="2">
        <v>0</v>
      </c>
      <c r="G1684" s="3">
        <f>B1684/1000*C1684</f>
        <v>0</v>
      </c>
      <c r="H1684" s="3">
        <f>ABS(C1684-ROUND(C1684,0))</f>
        <v>0</v>
      </c>
      <c r="I1684" s="11"/>
      <c r="J1684" s="4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5"/>
      <c r="V1684" s="5"/>
      <c r="W1684" s="5"/>
      <c r="X1684" s="5"/>
      <c r="Y1684" s="5"/>
      <c r="Z1684" s="5"/>
    </row>
    <row r="1685" spans="1:26" ht="12.75" customHeight="1">
      <c r="A1685" s="13">
        <v>159</v>
      </c>
      <c r="B1685" s="113">
        <v>105</v>
      </c>
      <c r="C1685" s="14">
        <f>OBVEZE!D109</f>
        <v>0</v>
      </c>
      <c r="D1685" s="14">
        <v>0</v>
      </c>
      <c r="E1685" s="14">
        <v>0</v>
      </c>
      <c r="F1685" s="14">
        <v>0</v>
      </c>
      <c r="G1685" s="15">
        <f t="shared" si="70"/>
        <v>0</v>
      </c>
      <c r="H1685" s="15">
        <f t="shared" si="71"/>
        <v>0</v>
      </c>
      <c r="I1685" s="16"/>
      <c r="J1685" s="4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5"/>
      <c r="V1685" s="5"/>
      <c r="W1685" s="5"/>
      <c r="X1685" s="5"/>
      <c r="Y1685" s="5"/>
      <c r="Z1685" s="5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X1052"/>
  <sheetViews>
    <sheetView showGridLines="0" tabSelected="1" zoomScaleNormal="100" workbookViewId="0">
      <selection activeCell="B25" sqref="B25"/>
    </sheetView>
  </sheetViews>
  <sheetFormatPr defaultColWidth="14.42578125" defaultRowHeight="15" customHeight="1"/>
  <cols>
    <col min="1" max="1" width="13.28515625" style="63" customWidth="1"/>
    <col min="2" max="2" width="60.7109375" style="85" customWidth="1"/>
    <col min="3" max="3" width="12.7109375" style="63" customWidth="1"/>
    <col min="4" max="5" width="14.7109375" style="33" customWidth="1"/>
    <col min="6" max="6" width="8.7109375" style="33" customWidth="1"/>
    <col min="7" max="12" width="14.42578125" style="29" customWidth="1"/>
    <col min="13" max="16384" width="14.42578125" style="29"/>
  </cols>
  <sheetData>
    <row r="1" spans="1:24" ht="44.25" customHeight="1">
      <c r="A1" s="110" t="s">
        <v>0</v>
      </c>
      <c r="B1" s="132" t="s">
        <v>1</v>
      </c>
      <c r="C1" s="110" t="s">
        <v>2</v>
      </c>
      <c r="D1" s="133" t="s">
        <v>3</v>
      </c>
      <c r="E1" s="110" t="s">
        <v>4</v>
      </c>
      <c r="F1" s="134" t="s">
        <v>5</v>
      </c>
    </row>
    <row r="2" spans="1:24" s="79" customFormat="1" ht="50.1" customHeight="1">
      <c r="A2" s="140" t="s">
        <v>6</v>
      </c>
      <c r="B2" s="141"/>
      <c r="C2" s="141"/>
      <c r="D2" s="141"/>
      <c r="E2" s="141"/>
      <c r="F2" s="141"/>
    </row>
    <row r="3" spans="1:24" s="79" customFormat="1" ht="48">
      <c r="A3" s="127" t="s">
        <v>7</v>
      </c>
      <c r="B3" s="128" t="s">
        <v>8</v>
      </c>
      <c r="C3" s="129" t="s">
        <v>9</v>
      </c>
      <c r="D3" s="128" t="s">
        <v>10</v>
      </c>
      <c r="E3" s="128" t="s">
        <v>11</v>
      </c>
      <c r="F3" s="30" t="s">
        <v>12</v>
      </c>
    </row>
    <row r="4" spans="1:24" s="81" customFormat="1" ht="12" customHeight="1">
      <c r="A4" s="53">
        <v>1</v>
      </c>
      <c r="B4" s="54">
        <v>2</v>
      </c>
      <c r="C4" s="55" t="s">
        <v>13</v>
      </c>
      <c r="D4" s="56">
        <v>4</v>
      </c>
      <c r="E4" s="56">
        <v>5</v>
      </c>
      <c r="F4" s="57">
        <v>6</v>
      </c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</row>
    <row r="5" spans="1:24" ht="20.100000000000001" customHeight="1">
      <c r="A5" s="142" t="s">
        <v>14</v>
      </c>
      <c r="B5" s="143"/>
      <c r="C5" s="75"/>
      <c r="D5" s="35"/>
      <c r="E5" s="35"/>
      <c r="F5" s="27"/>
    </row>
    <row r="6" spans="1:24" ht="12.75" customHeight="1">
      <c r="A6" s="41">
        <v>6</v>
      </c>
      <c r="B6" s="98" t="s">
        <v>15</v>
      </c>
      <c r="C6" s="103" t="s">
        <v>16</v>
      </c>
      <c r="D6" s="39">
        <f>D7+D43+D49+D82+D106+D125+D134+D140</f>
        <v>960384.88</v>
      </c>
      <c r="E6" s="39">
        <f>E7+E43+E49+E82+E106+E125+E134+E140</f>
        <v>1011855.0100000001</v>
      </c>
      <c r="F6" s="28">
        <f t="shared" ref="F6:F132" si="0">IF(D6&lt;&gt;0,IF(E6/D6&gt;=100,"&gt;&gt;100",E6/D6*100),"-")</f>
        <v>105.35932323299386</v>
      </c>
    </row>
    <row r="7" spans="1:24" ht="12.75" customHeight="1">
      <c r="A7" s="41">
        <v>61</v>
      </c>
      <c r="B7" s="98" t="s">
        <v>17</v>
      </c>
      <c r="C7" s="103" t="s">
        <v>18</v>
      </c>
      <c r="D7" s="39">
        <f>D8+D17+D23+D29+D36+D39</f>
        <v>690657.24</v>
      </c>
      <c r="E7" s="39">
        <f>E8+E17+E23+E29+E36+E39</f>
        <v>735106.99</v>
      </c>
      <c r="F7" s="28">
        <f t="shared" si="0"/>
        <v>106.43586245472501</v>
      </c>
    </row>
    <row r="8" spans="1:24" ht="12.75" customHeight="1">
      <c r="A8" s="41">
        <v>611</v>
      </c>
      <c r="B8" s="98" t="s">
        <v>19</v>
      </c>
      <c r="C8" s="103" t="s">
        <v>20</v>
      </c>
      <c r="D8" s="39">
        <f>SUM(D9:D14)-D15-D16</f>
        <v>443844.94000000006</v>
      </c>
      <c r="E8" s="39">
        <f>SUM(E9:E14)-E15-E16</f>
        <v>536112.28</v>
      </c>
      <c r="F8" s="28">
        <f t="shared" si="0"/>
        <v>120.78819238087968</v>
      </c>
    </row>
    <row r="9" spans="1:24" ht="12.75" customHeight="1">
      <c r="A9" s="41">
        <v>6111</v>
      </c>
      <c r="B9" s="43" t="s">
        <v>21</v>
      </c>
      <c r="C9" s="103" t="s">
        <v>22</v>
      </c>
      <c r="D9" s="91">
        <v>273492.8</v>
      </c>
      <c r="E9" s="91">
        <v>305980.21999999997</v>
      </c>
      <c r="F9" s="28">
        <f t="shared" si="0"/>
        <v>111.87871124943692</v>
      </c>
    </row>
    <row r="10" spans="1:24" ht="12.75" customHeight="1">
      <c r="A10" s="41">
        <v>6112</v>
      </c>
      <c r="B10" s="43" t="s">
        <v>23</v>
      </c>
      <c r="C10" s="103" t="s">
        <v>24</v>
      </c>
      <c r="D10" s="91">
        <v>42684.26</v>
      </c>
      <c r="E10" s="91">
        <v>61496.639999999999</v>
      </c>
      <c r="F10" s="28">
        <f t="shared" si="0"/>
        <v>144.07334225777839</v>
      </c>
    </row>
    <row r="11" spans="1:24" ht="12.75" customHeight="1">
      <c r="A11" s="41">
        <v>6113</v>
      </c>
      <c r="B11" s="43" t="s">
        <v>25</v>
      </c>
      <c r="C11" s="103" t="s">
        <v>26</v>
      </c>
      <c r="D11" s="91">
        <v>34547.339999999997</v>
      </c>
      <c r="E11" s="91">
        <v>77005.84</v>
      </c>
      <c r="F11" s="28">
        <f t="shared" si="0"/>
        <v>222.89947648646756</v>
      </c>
    </row>
    <row r="12" spans="1:24" ht="12.75" customHeight="1">
      <c r="A12" s="41">
        <v>6114</v>
      </c>
      <c r="B12" s="43" t="s">
        <v>27</v>
      </c>
      <c r="C12" s="103" t="s">
        <v>28</v>
      </c>
      <c r="D12" s="91">
        <v>20826.07</v>
      </c>
      <c r="E12" s="91">
        <v>30887.27</v>
      </c>
      <c r="F12" s="28">
        <f t="shared" si="0"/>
        <v>148.31060300863294</v>
      </c>
    </row>
    <row r="13" spans="1:24" ht="12.75" customHeight="1">
      <c r="A13" s="41">
        <v>6115</v>
      </c>
      <c r="B13" s="43" t="s">
        <v>29</v>
      </c>
      <c r="C13" s="103" t="s">
        <v>30</v>
      </c>
      <c r="D13" s="91">
        <v>72294.47</v>
      </c>
      <c r="E13" s="91">
        <v>60742.31</v>
      </c>
      <c r="F13" s="28">
        <f t="shared" si="0"/>
        <v>84.020686506173973</v>
      </c>
    </row>
    <row r="14" spans="1:24" ht="12.75" customHeight="1">
      <c r="A14" s="41">
        <v>6116</v>
      </c>
      <c r="B14" s="43" t="s">
        <v>31</v>
      </c>
      <c r="C14" s="103" t="s">
        <v>32</v>
      </c>
      <c r="D14" s="91">
        <v>0</v>
      </c>
      <c r="E14" s="91"/>
      <c r="F14" s="28" t="str">
        <f t="shared" si="0"/>
        <v>-</v>
      </c>
    </row>
    <row r="15" spans="1:24" ht="12.75" customHeight="1">
      <c r="A15" s="41">
        <v>6117</v>
      </c>
      <c r="B15" s="98" t="s">
        <v>33</v>
      </c>
      <c r="C15" s="103" t="s">
        <v>34</v>
      </c>
      <c r="D15" s="91">
        <v>0</v>
      </c>
      <c r="E15" s="91"/>
      <c r="F15" s="28" t="str">
        <f t="shared" si="0"/>
        <v>-</v>
      </c>
    </row>
    <row r="16" spans="1:24" ht="12.75" customHeight="1">
      <c r="A16" s="41">
        <v>6119</v>
      </c>
      <c r="B16" s="98" t="s">
        <v>35</v>
      </c>
      <c r="C16" s="103" t="s">
        <v>36</v>
      </c>
      <c r="D16" s="91">
        <v>0</v>
      </c>
      <c r="E16" s="91"/>
      <c r="F16" s="28" t="str">
        <f t="shared" si="0"/>
        <v>-</v>
      </c>
    </row>
    <row r="17" spans="1:6" ht="12.75" customHeight="1">
      <c r="A17" s="41">
        <v>612</v>
      </c>
      <c r="B17" s="42" t="s">
        <v>37</v>
      </c>
      <c r="C17" s="103" t="s">
        <v>38</v>
      </c>
      <c r="D17" s="39">
        <f t="shared" ref="D17:E17" si="1">SUM(D18:D21)-D22</f>
        <v>0</v>
      </c>
      <c r="E17" s="39">
        <f t="shared" si="1"/>
        <v>0</v>
      </c>
      <c r="F17" s="28" t="str">
        <f t="shared" si="0"/>
        <v>-</v>
      </c>
    </row>
    <row r="18" spans="1:6" ht="12.75" customHeight="1">
      <c r="A18" s="41">
        <v>6121</v>
      </c>
      <c r="B18" s="42" t="s">
        <v>39</v>
      </c>
      <c r="C18" s="103" t="s">
        <v>40</v>
      </c>
      <c r="D18" s="91">
        <v>0</v>
      </c>
      <c r="E18" s="91"/>
      <c r="F18" s="28" t="str">
        <f t="shared" si="0"/>
        <v>-</v>
      </c>
    </row>
    <row r="19" spans="1:6" ht="12.75" customHeight="1">
      <c r="A19" s="41">
        <v>6122</v>
      </c>
      <c r="B19" s="42" t="s">
        <v>41</v>
      </c>
      <c r="C19" s="103" t="s">
        <v>42</v>
      </c>
      <c r="D19" s="91">
        <v>0</v>
      </c>
      <c r="E19" s="91"/>
      <c r="F19" s="28" t="str">
        <f t="shared" si="0"/>
        <v>-</v>
      </c>
    </row>
    <row r="20" spans="1:6" ht="12.75" customHeight="1">
      <c r="A20" s="41">
        <v>6123</v>
      </c>
      <c r="B20" s="83" t="s">
        <v>43</v>
      </c>
      <c r="C20" s="103" t="s">
        <v>44</v>
      </c>
      <c r="D20" s="91">
        <v>0</v>
      </c>
      <c r="E20" s="91"/>
      <c r="F20" s="28" t="str">
        <f t="shared" si="0"/>
        <v>-</v>
      </c>
    </row>
    <row r="21" spans="1:6" ht="12.75" customHeight="1">
      <c r="A21" s="41">
        <v>6124</v>
      </c>
      <c r="B21" s="42" t="s">
        <v>45</v>
      </c>
      <c r="C21" s="103" t="s">
        <v>46</v>
      </c>
      <c r="D21" s="91">
        <v>0</v>
      </c>
      <c r="E21" s="91"/>
      <c r="F21" s="28" t="str">
        <f t="shared" si="0"/>
        <v>-</v>
      </c>
    </row>
    <row r="22" spans="1:6" ht="12.75" customHeight="1">
      <c r="A22" s="41">
        <v>6125</v>
      </c>
      <c r="B22" s="42" t="s">
        <v>47</v>
      </c>
      <c r="C22" s="103" t="s">
        <v>48</v>
      </c>
      <c r="D22" s="91">
        <v>0</v>
      </c>
      <c r="E22" s="91"/>
      <c r="F22" s="28" t="str">
        <f t="shared" si="0"/>
        <v>-</v>
      </c>
    </row>
    <row r="23" spans="1:6" ht="12.75" customHeight="1">
      <c r="A23" s="41">
        <v>613</v>
      </c>
      <c r="B23" s="98" t="s">
        <v>49</v>
      </c>
      <c r="C23" s="103" t="s">
        <v>50</v>
      </c>
      <c r="D23" s="39">
        <f t="shared" ref="D23:E23" si="2">SUM(D24:D28)</f>
        <v>240173.22999999998</v>
      </c>
      <c r="E23" s="39">
        <f t="shared" si="2"/>
        <v>191121.27</v>
      </c>
      <c r="F23" s="28">
        <f t="shared" si="0"/>
        <v>79.576424899644309</v>
      </c>
    </row>
    <row r="24" spans="1:6" ht="12.75" customHeight="1">
      <c r="A24" s="41">
        <v>6131</v>
      </c>
      <c r="B24" s="43" t="s">
        <v>51</v>
      </c>
      <c r="C24" s="103" t="s">
        <v>52</v>
      </c>
      <c r="D24" s="91">
        <v>120307.54</v>
      </c>
      <c r="E24" s="91">
        <v>98188.93</v>
      </c>
      <c r="F24" s="28">
        <f t="shared" si="0"/>
        <v>81.614942837331725</v>
      </c>
    </row>
    <row r="25" spans="1:6" ht="12.75" customHeight="1">
      <c r="A25" s="41">
        <v>6132</v>
      </c>
      <c r="B25" s="42" t="s">
        <v>53</v>
      </c>
      <c r="C25" s="103" t="s">
        <v>54</v>
      </c>
      <c r="D25" s="91">
        <v>0</v>
      </c>
      <c r="E25" s="91">
        <v>0</v>
      </c>
      <c r="F25" s="28" t="str">
        <f t="shared" si="0"/>
        <v>-</v>
      </c>
    </row>
    <row r="26" spans="1:6" ht="12.75" customHeight="1">
      <c r="A26" s="41">
        <v>6133</v>
      </c>
      <c r="B26" s="42" t="s">
        <v>55</v>
      </c>
      <c r="C26" s="103" t="s">
        <v>56</v>
      </c>
      <c r="D26" s="91">
        <v>0</v>
      </c>
      <c r="E26" s="91"/>
      <c r="F26" s="28" t="str">
        <f t="shared" si="0"/>
        <v>-</v>
      </c>
    </row>
    <row r="27" spans="1:6" ht="12.75" customHeight="1">
      <c r="A27" s="41">
        <v>6134</v>
      </c>
      <c r="B27" s="42" t="s">
        <v>57</v>
      </c>
      <c r="C27" s="103" t="s">
        <v>58</v>
      </c>
      <c r="D27" s="91">
        <v>119865.69</v>
      </c>
      <c r="E27" s="91">
        <v>92932.34</v>
      </c>
      <c r="F27" s="28">
        <f t="shared" si="0"/>
        <v>77.530392558537812</v>
      </c>
    </row>
    <row r="28" spans="1:6" ht="12.75" customHeight="1">
      <c r="A28" s="41">
        <v>6135</v>
      </c>
      <c r="B28" s="42" t="s">
        <v>59</v>
      </c>
      <c r="C28" s="103" t="s">
        <v>60</v>
      </c>
      <c r="D28" s="91">
        <v>0</v>
      </c>
      <c r="E28" s="91"/>
      <c r="F28" s="28" t="str">
        <f t="shared" si="0"/>
        <v>-</v>
      </c>
    </row>
    <row r="29" spans="1:6" ht="12.75" customHeight="1">
      <c r="A29" s="41">
        <v>614</v>
      </c>
      <c r="B29" s="98" t="s">
        <v>61</v>
      </c>
      <c r="C29" s="103" t="s">
        <v>62</v>
      </c>
      <c r="D29" s="39">
        <f>SUM(D30:D35)</f>
        <v>6639.07</v>
      </c>
      <c r="E29" s="39">
        <f>SUM(E30:E35)</f>
        <v>7873.44</v>
      </c>
      <c r="F29" s="28">
        <f t="shared" si="0"/>
        <v>118.59251371050463</v>
      </c>
    </row>
    <row r="30" spans="1:6" ht="12.75" customHeight="1">
      <c r="A30" s="41">
        <v>6141</v>
      </c>
      <c r="B30" s="42" t="s">
        <v>63</v>
      </c>
      <c r="C30" s="103" t="s">
        <v>64</v>
      </c>
      <c r="D30" s="91">
        <v>0</v>
      </c>
      <c r="E30" s="91"/>
      <c r="F30" s="28" t="str">
        <f t="shared" si="0"/>
        <v>-</v>
      </c>
    </row>
    <row r="31" spans="1:6" ht="12.75" customHeight="1">
      <c r="A31" s="41">
        <v>6142</v>
      </c>
      <c r="B31" s="42" t="s">
        <v>65</v>
      </c>
      <c r="C31" s="103" t="s">
        <v>66</v>
      </c>
      <c r="D31" s="91">
        <v>6639.07</v>
      </c>
      <c r="E31" s="91">
        <v>7873.44</v>
      </c>
      <c r="F31" s="28">
        <f t="shared" si="0"/>
        <v>118.59251371050463</v>
      </c>
    </row>
    <row r="32" spans="1:6" ht="12.75" customHeight="1">
      <c r="A32" s="41">
        <v>6143</v>
      </c>
      <c r="B32" s="42" t="s">
        <v>67</v>
      </c>
      <c r="C32" s="103" t="s">
        <v>68</v>
      </c>
      <c r="D32" s="91">
        <v>0</v>
      </c>
      <c r="E32" s="91"/>
      <c r="F32" s="28" t="str">
        <f t="shared" si="0"/>
        <v>-</v>
      </c>
    </row>
    <row r="33" spans="1:6" ht="12.75" customHeight="1">
      <c r="A33" s="41">
        <v>6145</v>
      </c>
      <c r="B33" s="42" t="s">
        <v>69</v>
      </c>
      <c r="C33" s="103" t="s">
        <v>70</v>
      </c>
      <c r="D33" s="91">
        <v>0</v>
      </c>
      <c r="E33" s="91"/>
      <c r="F33" s="28" t="str">
        <f t="shared" si="0"/>
        <v>-</v>
      </c>
    </row>
    <row r="34" spans="1:6" ht="12.75" customHeight="1">
      <c r="A34" s="41">
        <v>6146</v>
      </c>
      <c r="B34" s="42" t="s">
        <v>71</v>
      </c>
      <c r="C34" s="103" t="s">
        <v>72</v>
      </c>
      <c r="D34" s="91">
        <v>0</v>
      </c>
      <c r="E34" s="91"/>
      <c r="F34" s="28" t="str">
        <f t="shared" si="0"/>
        <v>-</v>
      </c>
    </row>
    <row r="35" spans="1:6" ht="12.75" customHeight="1">
      <c r="A35" s="41">
        <v>6147</v>
      </c>
      <c r="B35" s="42" t="s">
        <v>73</v>
      </c>
      <c r="C35" s="103" t="s">
        <v>74</v>
      </c>
      <c r="D35" s="91">
        <v>0</v>
      </c>
      <c r="E35" s="91"/>
      <c r="F35" s="28" t="str">
        <f t="shared" si="0"/>
        <v>-</v>
      </c>
    </row>
    <row r="36" spans="1:6" ht="12.75" customHeight="1">
      <c r="A36" s="41">
        <v>615</v>
      </c>
      <c r="B36" s="42" t="s">
        <v>75</v>
      </c>
      <c r="C36" s="103" t="s">
        <v>76</v>
      </c>
      <c r="D36" s="39">
        <f t="shared" ref="D36:E36" si="3">SUM(D37:D38)</f>
        <v>0</v>
      </c>
      <c r="E36" s="39">
        <f t="shared" si="3"/>
        <v>0</v>
      </c>
      <c r="F36" s="28" t="str">
        <f t="shared" si="0"/>
        <v>-</v>
      </c>
    </row>
    <row r="37" spans="1:6" ht="12.75" customHeight="1">
      <c r="A37" s="41">
        <v>6151</v>
      </c>
      <c r="B37" s="42" t="s">
        <v>77</v>
      </c>
      <c r="C37" s="103" t="s">
        <v>78</v>
      </c>
      <c r="D37" s="91">
        <v>0</v>
      </c>
      <c r="E37" s="91"/>
      <c r="F37" s="28" t="str">
        <f t="shared" si="0"/>
        <v>-</v>
      </c>
    </row>
    <row r="38" spans="1:6" ht="12.75" customHeight="1">
      <c r="A38" s="41">
        <v>6152</v>
      </c>
      <c r="B38" s="42" t="s">
        <v>79</v>
      </c>
      <c r="C38" s="103" t="s">
        <v>80</v>
      </c>
      <c r="D38" s="91">
        <v>0</v>
      </c>
      <c r="E38" s="91"/>
      <c r="F38" s="28" t="str">
        <f t="shared" si="0"/>
        <v>-</v>
      </c>
    </row>
    <row r="39" spans="1:6" ht="12.75" customHeight="1">
      <c r="A39" s="41">
        <v>616</v>
      </c>
      <c r="B39" s="42" t="s">
        <v>81</v>
      </c>
      <c r="C39" s="103" t="s">
        <v>82</v>
      </c>
      <c r="D39" s="39">
        <f t="shared" ref="D39:E39" si="4">SUM(D40:D42)</f>
        <v>0</v>
      </c>
      <c r="E39" s="39">
        <f t="shared" si="4"/>
        <v>0</v>
      </c>
      <c r="F39" s="28" t="str">
        <f t="shared" si="0"/>
        <v>-</v>
      </c>
    </row>
    <row r="40" spans="1:6" ht="12.75" customHeight="1">
      <c r="A40" s="41">
        <v>6161</v>
      </c>
      <c r="B40" s="42" t="s">
        <v>83</v>
      </c>
      <c r="C40" s="103" t="s">
        <v>84</v>
      </c>
      <c r="D40" s="91">
        <v>0</v>
      </c>
      <c r="E40" s="91"/>
      <c r="F40" s="28" t="str">
        <f t="shared" si="0"/>
        <v>-</v>
      </c>
    </row>
    <row r="41" spans="1:6" ht="12.75" customHeight="1">
      <c r="A41" s="41">
        <v>6162</v>
      </c>
      <c r="B41" s="42" t="s">
        <v>85</v>
      </c>
      <c r="C41" s="103" t="s">
        <v>86</v>
      </c>
      <c r="D41" s="91">
        <v>0</v>
      </c>
      <c r="E41" s="91"/>
      <c r="F41" s="28" t="str">
        <f t="shared" si="0"/>
        <v>-</v>
      </c>
    </row>
    <row r="42" spans="1:6" ht="12.75" customHeight="1">
      <c r="A42" s="41">
        <v>6163</v>
      </c>
      <c r="B42" s="42" t="s">
        <v>87</v>
      </c>
      <c r="C42" s="103" t="s">
        <v>88</v>
      </c>
      <c r="D42" s="91">
        <v>0</v>
      </c>
      <c r="E42" s="91"/>
      <c r="F42" s="28" t="str">
        <f t="shared" si="0"/>
        <v>-</v>
      </c>
    </row>
    <row r="43" spans="1:6" ht="12.75" customHeight="1">
      <c r="A43" s="41">
        <v>62</v>
      </c>
      <c r="B43" s="42" t="s">
        <v>89</v>
      </c>
      <c r="C43" s="103" t="s">
        <v>90</v>
      </c>
      <c r="D43" s="39">
        <f t="shared" ref="D43:E43" si="5">D44+D47+D48</f>
        <v>0</v>
      </c>
      <c r="E43" s="39">
        <f t="shared" si="5"/>
        <v>0</v>
      </c>
      <c r="F43" s="28" t="str">
        <f t="shared" si="0"/>
        <v>-</v>
      </c>
    </row>
    <row r="44" spans="1:6" ht="12.75" customHeight="1">
      <c r="A44" s="41">
        <v>621</v>
      </c>
      <c r="B44" s="42" t="s">
        <v>91</v>
      </c>
      <c r="C44" s="103" t="s">
        <v>92</v>
      </c>
      <c r="D44" s="39">
        <f t="shared" ref="D44:E44" si="6">SUM(D45:D46)</f>
        <v>0</v>
      </c>
      <c r="E44" s="39">
        <f t="shared" si="6"/>
        <v>0</v>
      </c>
      <c r="F44" s="28" t="str">
        <f t="shared" si="0"/>
        <v>-</v>
      </c>
    </row>
    <row r="45" spans="1:6" ht="12.75" customHeight="1">
      <c r="A45" s="41">
        <v>6211</v>
      </c>
      <c r="B45" s="42" t="s">
        <v>93</v>
      </c>
      <c r="C45" s="103" t="s">
        <v>94</v>
      </c>
      <c r="D45" s="91">
        <v>0</v>
      </c>
      <c r="E45" s="91"/>
      <c r="F45" s="28" t="str">
        <f t="shared" si="0"/>
        <v>-</v>
      </c>
    </row>
    <row r="46" spans="1:6" ht="12.75" customHeight="1">
      <c r="A46" s="41">
        <v>6212</v>
      </c>
      <c r="B46" s="42" t="s">
        <v>95</v>
      </c>
      <c r="C46" s="103" t="s">
        <v>96</v>
      </c>
      <c r="D46" s="91">
        <v>0</v>
      </c>
      <c r="E46" s="91"/>
      <c r="F46" s="28" t="str">
        <f t="shared" si="0"/>
        <v>-</v>
      </c>
    </row>
    <row r="47" spans="1:6" ht="12.75" customHeight="1">
      <c r="A47" s="41">
        <v>622</v>
      </c>
      <c r="B47" s="42" t="s">
        <v>97</v>
      </c>
      <c r="C47" s="103" t="s">
        <v>98</v>
      </c>
      <c r="D47" s="91">
        <v>0</v>
      </c>
      <c r="E47" s="91"/>
      <c r="F47" s="28" t="str">
        <f t="shared" si="0"/>
        <v>-</v>
      </c>
    </row>
    <row r="48" spans="1:6" ht="12.75" customHeight="1">
      <c r="A48" s="41">
        <v>623</v>
      </c>
      <c r="B48" s="42" t="s">
        <v>99</v>
      </c>
      <c r="C48" s="103" t="s">
        <v>100</v>
      </c>
      <c r="D48" s="91">
        <v>0</v>
      </c>
      <c r="E48" s="91"/>
      <c r="F48" s="28" t="str">
        <f t="shared" si="0"/>
        <v>-</v>
      </c>
    </row>
    <row r="49" spans="1:6" ht="24">
      <c r="A49" s="41">
        <v>63</v>
      </c>
      <c r="B49" s="43" t="s">
        <v>101</v>
      </c>
      <c r="C49" s="103" t="s">
        <v>102</v>
      </c>
      <c r="D49" s="39">
        <f>D50+D53+D58+D61+D64+D68+D71+D74+D77</f>
        <v>23865</v>
      </c>
      <c r="E49" s="39">
        <f>E50+E53+E58+E61+E64+E68+E71+E74+E77</f>
        <v>101265</v>
      </c>
      <c r="F49" s="28">
        <f t="shared" si="0"/>
        <v>424.32432432432432</v>
      </c>
    </row>
    <row r="50" spans="1:6" ht="12.75" customHeight="1">
      <c r="A50" s="41">
        <v>631</v>
      </c>
      <c r="B50" s="43" t="s">
        <v>103</v>
      </c>
      <c r="C50" s="103" t="s">
        <v>104</v>
      </c>
      <c r="D50" s="39">
        <f t="shared" ref="D50:E50" si="7">D51+D52</f>
        <v>0</v>
      </c>
      <c r="E50" s="39">
        <f t="shared" si="7"/>
        <v>0</v>
      </c>
      <c r="F50" s="28" t="str">
        <f t="shared" si="0"/>
        <v>-</v>
      </c>
    </row>
    <row r="51" spans="1:6" ht="12.75" customHeight="1">
      <c r="A51" s="41">
        <v>6311</v>
      </c>
      <c r="B51" s="43" t="s">
        <v>105</v>
      </c>
      <c r="C51" s="103" t="s">
        <v>106</v>
      </c>
      <c r="D51" s="91">
        <v>0</v>
      </c>
      <c r="E51" s="91"/>
      <c r="F51" s="28" t="str">
        <f t="shared" si="0"/>
        <v>-</v>
      </c>
    </row>
    <row r="52" spans="1:6" ht="12.75" customHeight="1">
      <c r="A52" s="41">
        <v>6312</v>
      </c>
      <c r="B52" s="43" t="s">
        <v>107</v>
      </c>
      <c r="C52" s="103" t="s">
        <v>108</v>
      </c>
      <c r="D52" s="91">
        <v>0</v>
      </c>
      <c r="E52" s="91"/>
      <c r="F52" s="28" t="str">
        <f t="shared" si="0"/>
        <v>-</v>
      </c>
    </row>
    <row r="53" spans="1:6" ht="24">
      <c r="A53" s="41">
        <v>632</v>
      </c>
      <c r="B53" s="43" t="s">
        <v>109</v>
      </c>
      <c r="C53" s="103" t="s">
        <v>110</v>
      </c>
      <c r="D53" s="39">
        <f t="shared" ref="D53:E53" si="8">SUM(D54:D57)</f>
        <v>0</v>
      </c>
      <c r="E53" s="39">
        <f t="shared" si="8"/>
        <v>0</v>
      </c>
      <c r="F53" s="28" t="str">
        <f t="shared" si="0"/>
        <v>-</v>
      </c>
    </row>
    <row r="54" spans="1:6" ht="12.75" customHeight="1">
      <c r="A54" s="41">
        <v>6321</v>
      </c>
      <c r="B54" s="43" t="s">
        <v>111</v>
      </c>
      <c r="C54" s="103" t="s">
        <v>112</v>
      </c>
      <c r="D54" s="91">
        <v>0</v>
      </c>
      <c r="E54" s="91"/>
      <c r="F54" s="28" t="str">
        <f t="shared" si="0"/>
        <v>-</v>
      </c>
    </row>
    <row r="55" spans="1:6" ht="12.75" customHeight="1">
      <c r="A55" s="41">
        <v>6322</v>
      </c>
      <c r="B55" s="43" t="s">
        <v>113</v>
      </c>
      <c r="C55" s="103" t="s">
        <v>114</v>
      </c>
      <c r="D55" s="91">
        <v>0</v>
      </c>
      <c r="E55" s="91"/>
      <c r="F55" s="28" t="str">
        <f t="shared" si="0"/>
        <v>-</v>
      </c>
    </row>
    <row r="56" spans="1:6" ht="12.75" customHeight="1">
      <c r="A56" s="41">
        <v>6323</v>
      </c>
      <c r="B56" s="43" t="s">
        <v>115</v>
      </c>
      <c r="C56" s="103" t="s">
        <v>116</v>
      </c>
      <c r="D56" s="91">
        <v>0</v>
      </c>
      <c r="E56" s="91"/>
      <c r="F56" s="28" t="str">
        <f t="shared" si="0"/>
        <v>-</v>
      </c>
    </row>
    <row r="57" spans="1:6" ht="12.75" customHeight="1">
      <c r="A57" s="41">
        <v>6324</v>
      </c>
      <c r="B57" s="43" t="s">
        <v>117</v>
      </c>
      <c r="C57" s="103" t="s">
        <v>118</v>
      </c>
      <c r="D57" s="91">
        <v>0</v>
      </c>
      <c r="E57" s="91"/>
      <c r="F57" s="28" t="str">
        <f t="shared" si="0"/>
        <v>-</v>
      </c>
    </row>
    <row r="58" spans="1:6" ht="24">
      <c r="A58" s="41">
        <v>633</v>
      </c>
      <c r="B58" s="43" t="s">
        <v>119</v>
      </c>
      <c r="C58" s="103" t="s">
        <v>120</v>
      </c>
      <c r="D58" s="39">
        <f t="shared" ref="D58:E58" si="9">SUM(D59:D60)</f>
        <v>23865</v>
      </c>
      <c r="E58" s="39">
        <f t="shared" si="9"/>
        <v>101265</v>
      </c>
      <c r="F58" s="28">
        <f t="shared" si="0"/>
        <v>424.32432432432432</v>
      </c>
    </row>
    <row r="59" spans="1:6" ht="24">
      <c r="A59" s="41">
        <v>6331</v>
      </c>
      <c r="B59" s="43" t="s">
        <v>121</v>
      </c>
      <c r="C59" s="103" t="s">
        <v>122</v>
      </c>
      <c r="D59" s="91">
        <v>23865</v>
      </c>
      <c r="E59" s="91">
        <v>23865</v>
      </c>
      <c r="F59" s="28">
        <f t="shared" si="0"/>
        <v>100</v>
      </c>
    </row>
    <row r="60" spans="1:6" ht="24">
      <c r="A60" s="41">
        <v>6332</v>
      </c>
      <c r="B60" s="43" t="s">
        <v>123</v>
      </c>
      <c r="C60" s="103" t="s">
        <v>124</v>
      </c>
      <c r="D60" s="91">
        <v>0</v>
      </c>
      <c r="E60" s="91">
        <v>77400</v>
      </c>
      <c r="F60" s="28" t="str">
        <f t="shared" si="0"/>
        <v>-</v>
      </c>
    </row>
    <row r="61" spans="1:6" ht="12.75" customHeight="1">
      <c r="A61" s="41">
        <v>634</v>
      </c>
      <c r="B61" s="43" t="s">
        <v>125</v>
      </c>
      <c r="C61" s="103" t="s">
        <v>126</v>
      </c>
      <c r="D61" s="39">
        <f t="shared" ref="D61:E61" si="10">SUM(D62:D63)</f>
        <v>0</v>
      </c>
      <c r="E61" s="39">
        <f t="shared" si="10"/>
        <v>0</v>
      </c>
      <c r="F61" s="28" t="str">
        <f t="shared" si="0"/>
        <v>-</v>
      </c>
    </row>
    <row r="62" spans="1:6" ht="12.75" customHeight="1">
      <c r="A62" s="41">
        <v>6341</v>
      </c>
      <c r="B62" s="43" t="s">
        <v>127</v>
      </c>
      <c r="C62" s="103" t="s">
        <v>128</v>
      </c>
      <c r="D62" s="91">
        <v>0</v>
      </c>
      <c r="E62" s="91"/>
      <c r="F62" s="28" t="str">
        <f t="shared" si="0"/>
        <v>-</v>
      </c>
    </row>
    <row r="63" spans="1:6" ht="12.75" customHeight="1">
      <c r="A63" s="41">
        <v>6342</v>
      </c>
      <c r="B63" s="43" t="s">
        <v>129</v>
      </c>
      <c r="C63" s="103" t="s">
        <v>130</v>
      </c>
      <c r="D63" s="91">
        <v>0</v>
      </c>
      <c r="E63" s="91"/>
      <c r="F63" s="28" t="str">
        <f t="shared" si="0"/>
        <v>-</v>
      </c>
    </row>
    <row r="64" spans="1:6" ht="24">
      <c r="A64" s="41">
        <v>635</v>
      </c>
      <c r="B64" s="43" t="s">
        <v>131</v>
      </c>
      <c r="C64" s="103" t="s">
        <v>132</v>
      </c>
      <c r="D64" s="39">
        <f>SUM(D65:D67)</f>
        <v>0</v>
      </c>
      <c r="E64" s="39">
        <f>SUM(E65:E67)</f>
        <v>0</v>
      </c>
      <c r="F64" s="28" t="str">
        <f t="shared" si="0"/>
        <v>-</v>
      </c>
    </row>
    <row r="65" spans="1:6" ht="12.75" customHeight="1">
      <c r="A65" s="41">
        <v>6351</v>
      </c>
      <c r="B65" s="43" t="s">
        <v>133</v>
      </c>
      <c r="C65" s="103" t="s">
        <v>134</v>
      </c>
      <c r="D65" s="91">
        <v>0</v>
      </c>
      <c r="E65" s="91"/>
      <c r="F65" s="28" t="str">
        <f t="shared" si="0"/>
        <v>-</v>
      </c>
    </row>
    <row r="66" spans="1:6" ht="12.75" customHeight="1">
      <c r="A66" s="41">
        <v>6352</v>
      </c>
      <c r="B66" s="42" t="s">
        <v>135</v>
      </c>
      <c r="C66" s="103" t="s">
        <v>136</v>
      </c>
      <c r="D66" s="91">
        <v>0</v>
      </c>
      <c r="E66" s="91"/>
      <c r="F66" s="28" t="str">
        <f t="shared" si="0"/>
        <v>-</v>
      </c>
    </row>
    <row r="67" spans="1:6" ht="12.75" customHeight="1">
      <c r="A67" s="44" t="s">
        <v>137</v>
      </c>
      <c r="B67" s="43" t="s">
        <v>138</v>
      </c>
      <c r="C67" s="114" t="s">
        <v>137</v>
      </c>
      <c r="D67" s="89">
        <v>0</v>
      </c>
      <c r="E67" s="89"/>
      <c r="F67" s="45" t="str">
        <f t="shared" si="0"/>
        <v>-</v>
      </c>
    </row>
    <row r="68" spans="1:6" ht="24">
      <c r="A68" s="41" t="s">
        <v>139</v>
      </c>
      <c r="B68" s="83" t="s">
        <v>140</v>
      </c>
      <c r="C68" s="103" t="s">
        <v>139</v>
      </c>
      <c r="D68" s="39">
        <f t="shared" ref="D68:E68" si="11">SUM(D69:D70)</f>
        <v>0</v>
      </c>
      <c r="E68" s="39">
        <f t="shared" si="11"/>
        <v>0</v>
      </c>
      <c r="F68" s="28" t="str">
        <f t="shared" si="0"/>
        <v>-</v>
      </c>
    </row>
    <row r="69" spans="1:6" ht="12.75" customHeight="1">
      <c r="A69" s="41" t="s">
        <v>141</v>
      </c>
      <c r="B69" s="42" t="s">
        <v>142</v>
      </c>
      <c r="C69" s="103" t="s">
        <v>141</v>
      </c>
      <c r="D69" s="91">
        <v>0</v>
      </c>
      <c r="E69" s="91"/>
      <c r="F69" s="28" t="str">
        <f t="shared" si="0"/>
        <v>-</v>
      </c>
    </row>
    <row r="70" spans="1:6" ht="24">
      <c r="A70" s="41" t="s">
        <v>143</v>
      </c>
      <c r="B70" s="42" t="s">
        <v>144</v>
      </c>
      <c r="C70" s="103" t="s">
        <v>143</v>
      </c>
      <c r="D70" s="91">
        <v>0</v>
      </c>
      <c r="E70" s="91"/>
      <c r="F70" s="28" t="str">
        <f t="shared" si="0"/>
        <v>-</v>
      </c>
    </row>
    <row r="71" spans="1:6" ht="24">
      <c r="A71" s="41" t="s">
        <v>145</v>
      </c>
      <c r="B71" s="43" t="s">
        <v>146</v>
      </c>
      <c r="C71" s="104" t="s">
        <v>145</v>
      </c>
      <c r="D71" s="39">
        <f t="shared" ref="D71:E71" si="12">SUM(D72:D73)</f>
        <v>0</v>
      </c>
      <c r="E71" s="39">
        <f t="shared" si="12"/>
        <v>0</v>
      </c>
      <c r="F71" s="28" t="str">
        <f t="shared" si="0"/>
        <v>-</v>
      </c>
    </row>
    <row r="72" spans="1:6" ht="24">
      <c r="A72" s="41" t="s">
        <v>147</v>
      </c>
      <c r="B72" s="43" t="s">
        <v>148</v>
      </c>
      <c r="C72" s="104" t="s">
        <v>147</v>
      </c>
      <c r="D72" s="91">
        <v>0</v>
      </c>
      <c r="E72" s="91"/>
      <c r="F72" s="28" t="str">
        <f t="shared" si="0"/>
        <v>-</v>
      </c>
    </row>
    <row r="73" spans="1:6" ht="24">
      <c r="A73" s="41" t="s">
        <v>149</v>
      </c>
      <c r="B73" s="43" t="s">
        <v>150</v>
      </c>
      <c r="C73" s="104" t="s">
        <v>149</v>
      </c>
      <c r="D73" s="91">
        <v>0</v>
      </c>
      <c r="E73" s="91"/>
      <c r="F73" s="28" t="str">
        <f t="shared" si="0"/>
        <v>-</v>
      </c>
    </row>
    <row r="74" spans="1:6" ht="12.75" customHeight="1">
      <c r="A74" s="41" t="s">
        <v>151</v>
      </c>
      <c r="B74" s="43" t="s">
        <v>152</v>
      </c>
      <c r="C74" s="103" t="s">
        <v>151</v>
      </c>
      <c r="D74" s="39">
        <f t="shared" ref="D74:E74" si="13">SUM(D75:D76)</f>
        <v>0</v>
      </c>
      <c r="E74" s="39">
        <f t="shared" si="13"/>
        <v>0</v>
      </c>
      <c r="F74" s="28" t="str">
        <f t="shared" si="0"/>
        <v>-</v>
      </c>
    </row>
    <row r="75" spans="1:6" ht="12.75" customHeight="1">
      <c r="A75" s="41" t="s">
        <v>153</v>
      </c>
      <c r="B75" s="43" t="s">
        <v>154</v>
      </c>
      <c r="C75" s="103" t="s">
        <v>153</v>
      </c>
      <c r="D75" s="91">
        <v>0</v>
      </c>
      <c r="E75" s="91"/>
      <c r="F75" s="28" t="str">
        <f t="shared" si="0"/>
        <v>-</v>
      </c>
    </row>
    <row r="76" spans="1:6" ht="12.75" customHeight="1">
      <c r="A76" s="41" t="s">
        <v>155</v>
      </c>
      <c r="B76" s="43" t="s">
        <v>156</v>
      </c>
      <c r="C76" s="103" t="s">
        <v>155</v>
      </c>
      <c r="D76" s="91">
        <v>0</v>
      </c>
      <c r="E76" s="91"/>
      <c r="F76" s="28" t="str">
        <f t="shared" si="0"/>
        <v>-</v>
      </c>
    </row>
    <row r="77" spans="1:6" ht="24">
      <c r="A77" s="41" t="s">
        <v>157</v>
      </c>
      <c r="B77" s="43" t="s">
        <v>158</v>
      </c>
      <c r="C77" s="103" t="s">
        <v>157</v>
      </c>
      <c r="D77" s="39">
        <f t="shared" ref="D77:E77" si="14">SUM(D78:D81)</f>
        <v>0</v>
      </c>
      <c r="E77" s="39">
        <f t="shared" si="14"/>
        <v>0</v>
      </c>
      <c r="F77" s="28" t="str">
        <f t="shared" si="0"/>
        <v>-</v>
      </c>
    </row>
    <row r="78" spans="1:6" ht="12.75" customHeight="1">
      <c r="A78" s="41">
        <v>6391</v>
      </c>
      <c r="B78" s="42" t="s">
        <v>159</v>
      </c>
      <c r="C78" s="103" t="s">
        <v>160</v>
      </c>
      <c r="D78" s="91">
        <v>0</v>
      </c>
      <c r="E78" s="91"/>
      <c r="F78" s="28" t="str">
        <f t="shared" si="0"/>
        <v>-</v>
      </c>
    </row>
    <row r="79" spans="1:6" ht="12.75" customHeight="1">
      <c r="A79" s="41">
        <v>6392</v>
      </c>
      <c r="B79" s="42" t="s">
        <v>161</v>
      </c>
      <c r="C79" s="103" t="s">
        <v>162</v>
      </c>
      <c r="D79" s="91">
        <v>0</v>
      </c>
      <c r="E79" s="91"/>
      <c r="F79" s="28" t="str">
        <f t="shared" si="0"/>
        <v>-</v>
      </c>
    </row>
    <row r="80" spans="1:6" ht="24">
      <c r="A80" s="41">
        <v>6393</v>
      </c>
      <c r="B80" s="42" t="s">
        <v>163</v>
      </c>
      <c r="C80" s="103" t="s">
        <v>164</v>
      </c>
      <c r="D80" s="91">
        <v>0</v>
      </c>
      <c r="E80" s="91"/>
      <c r="F80" s="28" t="str">
        <f t="shared" si="0"/>
        <v>-</v>
      </c>
    </row>
    <row r="81" spans="1:6" ht="24">
      <c r="A81" s="41">
        <v>6394</v>
      </c>
      <c r="B81" s="42" t="s">
        <v>165</v>
      </c>
      <c r="C81" s="103" t="s">
        <v>166</v>
      </c>
      <c r="D81" s="91">
        <v>0</v>
      </c>
      <c r="E81" s="91"/>
      <c r="F81" s="28" t="str">
        <f t="shared" si="0"/>
        <v>-</v>
      </c>
    </row>
    <row r="82" spans="1:6" ht="12.75" customHeight="1">
      <c r="A82" s="41">
        <v>64</v>
      </c>
      <c r="B82" s="42" t="s">
        <v>167</v>
      </c>
      <c r="C82" s="103" t="s">
        <v>168</v>
      </c>
      <c r="D82" s="39">
        <f t="shared" ref="D82:E82" si="15">D83+D91+D98</f>
        <v>41298.6</v>
      </c>
      <c r="E82" s="39">
        <f t="shared" si="15"/>
        <v>49459.159999999996</v>
      </c>
      <c r="F82" s="28">
        <f t="shared" si="0"/>
        <v>119.75989500854749</v>
      </c>
    </row>
    <row r="83" spans="1:6" ht="12.75" customHeight="1">
      <c r="A83" s="41">
        <v>641</v>
      </c>
      <c r="B83" s="42" t="s">
        <v>169</v>
      </c>
      <c r="C83" s="103" t="s">
        <v>170</v>
      </c>
      <c r="D83" s="39">
        <f t="shared" ref="D83:E83" si="16">SUM(D84:D90)</f>
        <v>0.5</v>
      </c>
      <c r="E83" s="39">
        <f t="shared" si="16"/>
        <v>0.2</v>
      </c>
      <c r="F83" s="28">
        <f t="shared" si="0"/>
        <v>40</v>
      </c>
    </row>
    <row r="84" spans="1:6" ht="12.75" customHeight="1">
      <c r="A84" s="41">
        <v>6412</v>
      </c>
      <c r="B84" s="42" t="s">
        <v>171</v>
      </c>
      <c r="C84" s="103" t="s">
        <v>172</v>
      </c>
      <c r="D84" s="91">
        <v>0</v>
      </c>
      <c r="E84" s="91"/>
      <c r="F84" s="28" t="str">
        <f t="shared" si="0"/>
        <v>-</v>
      </c>
    </row>
    <row r="85" spans="1:6" ht="12.75" customHeight="1">
      <c r="A85" s="41">
        <v>6413</v>
      </c>
      <c r="B85" s="42" t="s">
        <v>173</v>
      </c>
      <c r="C85" s="103" t="s">
        <v>174</v>
      </c>
      <c r="D85" s="91">
        <v>0.5</v>
      </c>
      <c r="E85" s="91">
        <v>0.2</v>
      </c>
      <c r="F85" s="28">
        <f t="shared" si="0"/>
        <v>40</v>
      </c>
    </row>
    <row r="86" spans="1:6" ht="12.75" customHeight="1">
      <c r="A86" s="41">
        <v>6414</v>
      </c>
      <c r="B86" s="42" t="s">
        <v>175</v>
      </c>
      <c r="C86" s="103" t="s">
        <v>176</v>
      </c>
      <c r="D86" s="91">
        <v>0</v>
      </c>
      <c r="E86" s="91"/>
      <c r="F86" s="28" t="str">
        <f t="shared" si="0"/>
        <v>-</v>
      </c>
    </row>
    <row r="87" spans="1:6" ht="12.75" customHeight="1">
      <c r="A87" s="41">
        <v>6415</v>
      </c>
      <c r="B87" s="42" t="s">
        <v>177</v>
      </c>
      <c r="C87" s="103" t="s">
        <v>178</v>
      </c>
      <c r="D87" s="91">
        <v>0</v>
      </c>
      <c r="E87" s="91"/>
      <c r="F87" s="28" t="str">
        <f t="shared" si="0"/>
        <v>-</v>
      </c>
    </row>
    <row r="88" spans="1:6" ht="12.75" customHeight="1">
      <c r="A88" s="41">
        <v>6416</v>
      </c>
      <c r="B88" s="42" t="s">
        <v>179</v>
      </c>
      <c r="C88" s="103" t="s">
        <v>180</v>
      </c>
      <c r="D88" s="91">
        <v>0</v>
      </c>
      <c r="E88" s="91"/>
      <c r="F88" s="28" t="str">
        <f t="shared" si="0"/>
        <v>-</v>
      </c>
    </row>
    <row r="89" spans="1:6" ht="24">
      <c r="A89" s="41">
        <v>6417</v>
      </c>
      <c r="B89" s="42" t="s">
        <v>181</v>
      </c>
      <c r="C89" s="103" t="s">
        <v>182</v>
      </c>
      <c r="D89" s="91">
        <v>0</v>
      </c>
      <c r="E89" s="91"/>
      <c r="F89" s="28" t="str">
        <f t="shared" si="0"/>
        <v>-</v>
      </c>
    </row>
    <row r="90" spans="1:6" ht="12.75" customHeight="1">
      <c r="A90" s="41">
        <v>6419</v>
      </c>
      <c r="B90" s="42" t="s">
        <v>183</v>
      </c>
      <c r="C90" s="103" t="s">
        <v>184</v>
      </c>
      <c r="D90" s="91">
        <v>0</v>
      </c>
      <c r="E90" s="91"/>
      <c r="F90" s="28" t="str">
        <f t="shared" si="0"/>
        <v>-</v>
      </c>
    </row>
    <row r="91" spans="1:6" ht="12.75" customHeight="1">
      <c r="A91" s="41">
        <v>642</v>
      </c>
      <c r="B91" s="42" t="s">
        <v>185</v>
      </c>
      <c r="C91" s="103" t="s">
        <v>186</v>
      </c>
      <c r="D91" s="39">
        <f t="shared" ref="D91:E91" si="17">SUM(D92:D97)</f>
        <v>41298.1</v>
      </c>
      <c r="E91" s="39">
        <f t="shared" si="17"/>
        <v>49458.96</v>
      </c>
      <c r="F91" s="28">
        <f t="shared" si="0"/>
        <v>119.7608606691349</v>
      </c>
    </row>
    <row r="92" spans="1:6" ht="12.75" customHeight="1">
      <c r="A92" s="41">
        <v>6421</v>
      </c>
      <c r="B92" s="42" t="s">
        <v>187</v>
      </c>
      <c r="C92" s="103" t="s">
        <v>188</v>
      </c>
      <c r="D92" s="91">
        <v>13998.28</v>
      </c>
      <c r="E92" s="91">
        <v>15621.56</v>
      </c>
      <c r="F92" s="28">
        <f t="shared" si="0"/>
        <v>111.59628182891039</v>
      </c>
    </row>
    <row r="93" spans="1:6" ht="12.75" customHeight="1">
      <c r="A93" s="41">
        <v>6422</v>
      </c>
      <c r="B93" s="42" t="s">
        <v>189</v>
      </c>
      <c r="C93" s="103" t="s">
        <v>190</v>
      </c>
      <c r="D93" s="91">
        <v>26966.639999999999</v>
      </c>
      <c r="E93" s="91">
        <v>33793.17</v>
      </c>
      <c r="F93" s="28">
        <f t="shared" si="0"/>
        <v>125.31472219008376</v>
      </c>
    </row>
    <row r="94" spans="1:6" ht="12.75" customHeight="1">
      <c r="A94" s="41">
        <v>6423</v>
      </c>
      <c r="B94" s="42" t="s">
        <v>191</v>
      </c>
      <c r="C94" s="103" t="s">
        <v>192</v>
      </c>
      <c r="D94" s="91">
        <v>7.23</v>
      </c>
      <c r="E94" s="91">
        <v>9.32</v>
      </c>
      <c r="F94" s="28">
        <f t="shared" si="0"/>
        <v>128.9073305670816</v>
      </c>
    </row>
    <row r="95" spans="1:6" ht="12.75" customHeight="1">
      <c r="A95" s="41">
        <v>6424</v>
      </c>
      <c r="B95" s="42" t="s">
        <v>193</v>
      </c>
      <c r="C95" s="103" t="s">
        <v>194</v>
      </c>
      <c r="D95" s="91">
        <v>0</v>
      </c>
      <c r="E95" s="91"/>
      <c r="F95" s="28" t="str">
        <f t="shared" si="0"/>
        <v>-</v>
      </c>
    </row>
    <row r="96" spans="1:6" ht="24">
      <c r="A96" s="41" t="s">
        <v>195</v>
      </c>
      <c r="B96" s="43" t="s">
        <v>196</v>
      </c>
      <c r="C96" s="103" t="s">
        <v>195</v>
      </c>
      <c r="D96" s="91">
        <v>0</v>
      </c>
      <c r="E96" s="91"/>
      <c r="F96" s="28" t="str">
        <f t="shared" si="0"/>
        <v>-</v>
      </c>
    </row>
    <row r="97" spans="1:6" ht="12.75" customHeight="1">
      <c r="A97" s="41">
        <v>6429</v>
      </c>
      <c r="B97" s="43" t="s">
        <v>197</v>
      </c>
      <c r="C97" s="103" t="s">
        <v>198</v>
      </c>
      <c r="D97" s="91">
        <v>325.95</v>
      </c>
      <c r="E97" s="91">
        <v>34.909999999999997</v>
      </c>
      <c r="F97" s="28">
        <f t="shared" si="0"/>
        <v>10.710231630618191</v>
      </c>
    </row>
    <row r="98" spans="1:6" ht="12.75" customHeight="1">
      <c r="A98" s="41">
        <v>643</v>
      </c>
      <c r="B98" s="43" t="s">
        <v>199</v>
      </c>
      <c r="C98" s="103" t="s">
        <v>200</v>
      </c>
      <c r="D98" s="39">
        <f t="shared" ref="D98:E98" si="18">SUM(D99:D105)</f>
        <v>0</v>
      </c>
      <c r="E98" s="39">
        <f t="shared" si="18"/>
        <v>0</v>
      </c>
      <c r="F98" s="28" t="str">
        <f t="shared" si="0"/>
        <v>-</v>
      </c>
    </row>
    <row r="99" spans="1:6" ht="24">
      <c r="A99" s="41">
        <v>6431</v>
      </c>
      <c r="B99" s="43" t="s">
        <v>201</v>
      </c>
      <c r="C99" s="103" t="s">
        <v>202</v>
      </c>
      <c r="D99" s="91">
        <v>0</v>
      </c>
      <c r="E99" s="91"/>
      <c r="F99" s="28" t="str">
        <f t="shared" si="0"/>
        <v>-</v>
      </c>
    </row>
    <row r="100" spans="1:6" ht="24">
      <c r="A100" s="41">
        <v>6432</v>
      </c>
      <c r="B100" s="82" t="s">
        <v>203</v>
      </c>
      <c r="C100" s="103" t="s">
        <v>204</v>
      </c>
      <c r="D100" s="91">
        <v>0</v>
      </c>
      <c r="E100" s="91"/>
      <c r="F100" s="28" t="str">
        <f t="shared" si="0"/>
        <v>-</v>
      </c>
    </row>
    <row r="101" spans="1:6" ht="24">
      <c r="A101" s="41">
        <v>6433</v>
      </c>
      <c r="B101" s="82" t="s">
        <v>205</v>
      </c>
      <c r="C101" s="103" t="s">
        <v>206</v>
      </c>
      <c r="D101" s="91">
        <v>0</v>
      </c>
      <c r="E101" s="91"/>
      <c r="F101" s="28" t="str">
        <f t="shared" si="0"/>
        <v>-</v>
      </c>
    </row>
    <row r="102" spans="1:6" ht="24">
      <c r="A102" s="41">
        <v>6434</v>
      </c>
      <c r="B102" s="43" t="s">
        <v>207</v>
      </c>
      <c r="C102" s="103" t="s">
        <v>208</v>
      </c>
      <c r="D102" s="91">
        <v>0</v>
      </c>
      <c r="E102" s="91"/>
      <c r="F102" s="28" t="str">
        <f t="shared" si="0"/>
        <v>-</v>
      </c>
    </row>
    <row r="103" spans="1:6" ht="24">
      <c r="A103" s="41">
        <v>6435</v>
      </c>
      <c r="B103" s="82" t="s">
        <v>209</v>
      </c>
      <c r="C103" s="103" t="s">
        <v>210</v>
      </c>
      <c r="D103" s="91">
        <v>0</v>
      </c>
      <c r="E103" s="91"/>
      <c r="F103" s="28" t="str">
        <f t="shared" si="0"/>
        <v>-</v>
      </c>
    </row>
    <row r="104" spans="1:6" ht="24">
      <c r="A104" s="41">
        <v>6436</v>
      </c>
      <c r="B104" s="82" t="s">
        <v>211</v>
      </c>
      <c r="C104" s="103" t="s">
        <v>212</v>
      </c>
      <c r="D104" s="91">
        <v>0</v>
      </c>
      <c r="E104" s="91"/>
      <c r="F104" s="28" t="str">
        <f t="shared" si="0"/>
        <v>-</v>
      </c>
    </row>
    <row r="105" spans="1:6" ht="12.75" customHeight="1">
      <c r="A105" s="41">
        <v>6437</v>
      </c>
      <c r="B105" s="42" t="s">
        <v>213</v>
      </c>
      <c r="C105" s="103" t="s">
        <v>214</v>
      </c>
      <c r="D105" s="91">
        <v>0</v>
      </c>
      <c r="E105" s="91"/>
      <c r="F105" s="28" t="str">
        <f t="shared" si="0"/>
        <v>-</v>
      </c>
    </row>
    <row r="106" spans="1:6" ht="24">
      <c r="A106" s="41">
        <v>65</v>
      </c>
      <c r="B106" s="98" t="s">
        <v>215</v>
      </c>
      <c r="C106" s="103" t="s">
        <v>216</v>
      </c>
      <c r="D106" s="39">
        <f>D107+D112+D120+D124</f>
        <v>201484.72999999998</v>
      </c>
      <c r="E106" s="39">
        <f>E107+E112+E120+E124</f>
        <v>121091.69</v>
      </c>
      <c r="F106" s="28">
        <f t="shared" si="0"/>
        <v>60.099685966276461</v>
      </c>
    </row>
    <row r="107" spans="1:6" ht="12.75" customHeight="1">
      <c r="A107" s="41">
        <v>651</v>
      </c>
      <c r="B107" s="42" t="s">
        <v>217</v>
      </c>
      <c r="C107" s="103" t="s">
        <v>218</v>
      </c>
      <c r="D107" s="39">
        <f t="shared" ref="D107:E107" si="19">SUM(D108:D111)</f>
        <v>8026.8799999999992</v>
      </c>
      <c r="E107" s="39">
        <f t="shared" si="19"/>
        <v>5110.37</v>
      </c>
      <c r="F107" s="28">
        <f t="shared" si="0"/>
        <v>63.665708220379521</v>
      </c>
    </row>
    <row r="108" spans="1:6" ht="12.75" customHeight="1">
      <c r="A108" s="41">
        <v>6511</v>
      </c>
      <c r="B108" s="42" t="s">
        <v>219</v>
      </c>
      <c r="C108" s="103" t="s">
        <v>220</v>
      </c>
      <c r="D108" s="91">
        <v>0</v>
      </c>
      <c r="E108" s="91"/>
      <c r="F108" s="28" t="str">
        <f t="shared" si="0"/>
        <v>-</v>
      </c>
    </row>
    <row r="109" spans="1:6" ht="12.75" customHeight="1">
      <c r="A109" s="41">
        <v>6512</v>
      </c>
      <c r="B109" s="42" t="s">
        <v>221</v>
      </c>
      <c r="C109" s="103" t="s">
        <v>222</v>
      </c>
      <c r="D109" s="91">
        <v>0</v>
      </c>
      <c r="E109" s="91"/>
      <c r="F109" s="28" t="str">
        <f t="shared" si="0"/>
        <v>-</v>
      </c>
    </row>
    <row r="110" spans="1:6" ht="12.75" customHeight="1">
      <c r="A110" s="41">
        <v>6513</v>
      </c>
      <c r="B110" s="42" t="s">
        <v>223</v>
      </c>
      <c r="C110" s="103" t="s">
        <v>224</v>
      </c>
      <c r="D110" s="91">
        <v>1.44</v>
      </c>
      <c r="E110" s="91">
        <v>3.66</v>
      </c>
      <c r="F110" s="28">
        <f t="shared" si="0"/>
        <v>254.16666666666669</v>
      </c>
    </row>
    <row r="111" spans="1:6" ht="12.75" customHeight="1">
      <c r="A111" s="41">
        <v>6514</v>
      </c>
      <c r="B111" s="42" t="s">
        <v>225</v>
      </c>
      <c r="C111" s="103" t="s">
        <v>226</v>
      </c>
      <c r="D111" s="91">
        <v>8025.44</v>
      </c>
      <c r="E111" s="91">
        <v>5106.71</v>
      </c>
      <c r="F111" s="28">
        <f t="shared" si="0"/>
        <v>63.63152674495106</v>
      </c>
    </row>
    <row r="112" spans="1:6" ht="12.75" customHeight="1">
      <c r="A112" s="41">
        <v>652</v>
      </c>
      <c r="B112" s="42" t="s">
        <v>227</v>
      </c>
      <c r="C112" s="103" t="s">
        <v>228</v>
      </c>
      <c r="D112" s="39">
        <f t="shared" ref="D112:E112" si="20">SUM(D113:D119)</f>
        <v>36.549999999999997</v>
      </c>
      <c r="E112" s="39">
        <f t="shared" si="20"/>
        <v>0</v>
      </c>
      <c r="F112" s="28">
        <f t="shared" si="0"/>
        <v>0</v>
      </c>
    </row>
    <row r="113" spans="1:6" ht="12.75" customHeight="1">
      <c r="A113" s="41">
        <v>6521</v>
      </c>
      <c r="B113" s="42" t="s">
        <v>229</v>
      </c>
      <c r="C113" s="103" t="s">
        <v>230</v>
      </c>
      <c r="D113" s="91">
        <v>0</v>
      </c>
      <c r="E113" s="91"/>
      <c r="F113" s="28" t="str">
        <f t="shared" si="0"/>
        <v>-</v>
      </c>
    </row>
    <row r="114" spans="1:6" ht="12.75" customHeight="1">
      <c r="A114" s="41">
        <v>6522</v>
      </c>
      <c r="B114" s="42" t="s">
        <v>231</v>
      </c>
      <c r="C114" s="103" t="s">
        <v>232</v>
      </c>
      <c r="D114" s="91">
        <v>36.549999999999997</v>
      </c>
      <c r="E114" s="91"/>
      <c r="F114" s="28">
        <f t="shared" si="0"/>
        <v>0</v>
      </c>
    </row>
    <row r="115" spans="1:6" ht="12.75" customHeight="1">
      <c r="A115" s="41">
        <v>6524</v>
      </c>
      <c r="B115" s="42" t="s">
        <v>233</v>
      </c>
      <c r="C115" s="103" t="s">
        <v>234</v>
      </c>
      <c r="D115" s="91">
        <v>0</v>
      </c>
      <c r="E115" s="91"/>
      <c r="F115" s="28" t="str">
        <f t="shared" si="0"/>
        <v>-</v>
      </c>
    </row>
    <row r="116" spans="1:6" ht="12.75" customHeight="1">
      <c r="A116" s="41">
        <v>6525</v>
      </c>
      <c r="B116" s="42" t="s">
        <v>235</v>
      </c>
      <c r="C116" s="103" t="s">
        <v>236</v>
      </c>
      <c r="D116" s="91">
        <v>0</v>
      </c>
      <c r="E116" s="91"/>
      <c r="F116" s="28" t="str">
        <f t="shared" si="0"/>
        <v>-</v>
      </c>
    </row>
    <row r="117" spans="1:6" ht="12.75" customHeight="1">
      <c r="A117" s="41">
        <v>6526</v>
      </c>
      <c r="B117" s="42" t="s">
        <v>237</v>
      </c>
      <c r="C117" s="103" t="s">
        <v>238</v>
      </c>
      <c r="D117" s="91">
        <v>0</v>
      </c>
      <c r="E117" s="91"/>
      <c r="F117" s="28" t="str">
        <f t="shared" si="0"/>
        <v>-</v>
      </c>
    </row>
    <row r="118" spans="1:6" ht="12.75" customHeight="1">
      <c r="A118" s="41">
        <v>6527</v>
      </c>
      <c r="B118" s="42" t="s">
        <v>239</v>
      </c>
      <c r="C118" s="103" t="s">
        <v>240</v>
      </c>
      <c r="D118" s="91">
        <v>0</v>
      </c>
      <c r="E118" s="91"/>
      <c r="F118" s="28" t="str">
        <f t="shared" si="0"/>
        <v>-</v>
      </c>
    </row>
    <row r="119" spans="1:6" ht="24">
      <c r="A119" s="41" t="s">
        <v>241</v>
      </c>
      <c r="B119" s="83" t="s">
        <v>242</v>
      </c>
      <c r="C119" s="103" t="s">
        <v>241</v>
      </c>
      <c r="D119" s="91">
        <v>0</v>
      </c>
      <c r="E119" s="91"/>
      <c r="F119" s="28" t="str">
        <f t="shared" si="0"/>
        <v>-</v>
      </c>
    </row>
    <row r="120" spans="1:6" ht="12.75" customHeight="1">
      <c r="A120" s="41">
        <v>653</v>
      </c>
      <c r="B120" s="42" t="s">
        <v>243</v>
      </c>
      <c r="C120" s="103" t="s">
        <v>244</v>
      </c>
      <c r="D120" s="39">
        <f t="shared" ref="D120:E120" si="21">SUM(D121:D123)</f>
        <v>193421.3</v>
      </c>
      <c r="E120" s="39">
        <f t="shared" si="21"/>
        <v>115981.32</v>
      </c>
      <c r="F120" s="28">
        <f t="shared" si="0"/>
        <v>59.963054741127273</v>
      </c>
    </row>
    <row r="121" spans="1:6" ht="12.75" customHeight="1">
      <c r="A121" s="41">
        <v>6531</v>
      </c>
      <c r="B121" s="42" t="s">
        <v>245</v>
      </c>
      <c r="C121" s="103" t="s">
        <v>246</v>
      </c>
      <c r="D121" s="91">
        <v>130823.36</v>
      </c>
      <c r="E121" s="91">
        <v>81385.84</v>
      </c>
      <c r="F121" s="28">
        <f t="shared" si="0"/>
        <v>62.210479840909137</v>
      </c>
    </row>
    <row r="122" spans="1:6" ht="12.75" customHeight="1">
      <c r="A122" s="41">
        <v>6532</v>
      </c>
      <c r="B122" s="42" t="s">
        <v>247</v>
      </c>
      <c r="C122" s="103" t="s">
        <v>248</v>
      </c>
      <c r="D122" s="91">
        <v>62597.94</v>
      </c>
      <c r="E122" s="91">
        <v>34595.480000000003</v>
      </c>
      <c r="F122" s="28">
        <f t="shared" si="0"/>
        <v>55.266163710818603</v>
      </c>
    </row>
    <row r="123" spans="1:6" ht="12.75" customHeight="1">
      <c r="A123" s="41">
        <v>6533</v>
      </c>
      <c r="B123" s="42" t="s">
        <v>249</v>
      </c>
      <c r="C123" s="103" t="s">
        <v>250</v>
      </c>
      <c r="D123" s="91">
        <v>0</v>
      </c>
      <c r="E123" s="91"/>
      <c r="F123" s="28" t="str">
        <f t="shared" si="0"/>
        <v>-</v>
      </c>
    </row>
    <row r="124" spans="1:6" ht="12.75" customHeight="1">
      <c r="A124" s="44" t="s">
        <v>251</v>
      </c>
      <c r="B124" s="43" t="s">
        <v>252</v>
      </c>
      <c r="C124" s="114" t="s">
        <v>251</v>
      </c>
      <c r="D124" s="89">
        <v>0</v>
      </c>
      <c r="E124" s="89"/>
      <c r="F124" s="45" t="str">
        <f t="shared" si="0"/>
        <v>-</v>
      </c>
    </row>
    <row r="125" spans="1:6" ht="24">
      <c r="A125" s="41">
        <v>66</v>
      </c>
      <c r="B125" s="82" t="s">
        <v>253</v>
      </c>
      <c r="C125" s="103" t="s">
        <v>254</v>
      </c>
      <c r="D125" s="39">
        <f t="shared" ref="D125:E125" si="22">D126+D129</f>
        <v>0</v>
      </c>
      <c r="E125" s="39">
        <f t="shared" si="22"/>
        <v>0</v>
      </c>
      <c r="F125" s="28" t="str">
        <f t="shared" si="0"/>
        <v>-</v>
      </c>
    </row>
    <row r="126" spans="1:6" ht="12.75" customHeight="1">
      <c r="A126" s="41">
        <v>661</v>
      </c>
      <c r="B126" s="43" t="s">
        <v>255</v>
      </c>
      <c r="C126" s="103" t="s">
        <v>256</v>
      </c>
      <c r="D126" s="39">
        <f t="shared" ref="D126:E126" si="23">SUM(D127:D128)</f>
        <v>0</v>
      </c>
      <c r="E126" s="39">
        <f t="shared" si="23"/>
        <v>0</v>
      </c>
      <c r="F126" s="28" t="str">
        <f t="shared" si="0"/>
        <v>-</v>
      </c>
    </row>
    <row r="127" spans="1:6" ht="12.75" customHeight="1">
      <c r="A127" s="41">
        <v>6614</v>
      </c>
      <c r="B127" s="43" t="s">
        <v>257</v>
      </c>
      <c r="C127" s="103" t="s">
        <v>258</v>
      </c>
      <c r="D127" s="91">
        <v>0</v>
      </c>
      <c r="E127" s="91"/>
      <c r="F127" s="28" t="str">
        <f t="shared" si="0"/>
        <v>-</v>
      </c>
    </row>
    <row r="128" spans="1:6" ht="12.75" customHeight="1">
      <c r="A128" s="41">
        <v>6615</v>
      </c>
      <c r="B128" s="43" t="s">
        <v>259</v>
      </c>
      <c r="C128" s="103" t="s">
        <v>260</v>
      </c>
      <c r="D128" s="91">
        <v>0</v>
      </c>
      <c r="E128" s="91"/>
      <c r="F128" s="28" t="str">
        <f t="shared" si="0"/>
        <v>-</v>
      </c>
    </row>
    <row r="129" spans="1:6" ht="36">
      <c r="A129" s="41">
        <v>663</v>
      </c>
      <c r="B129" s="82" t="s">
        <v>261</v>
      </c>
      <c r="C129" s="103" t="s">
        <v>262</v>
      </c>
      <c r="D129" s="39">
        <f t="shared" ref="D129:E129" si="24">SUM(D130:D133)</f>
        <v>0</v>
      </c>
      <c r="E129" s="39">
        <f t="shared" si="24"/>
        <v>0</v>
      </c>
      <c r="F129" s="28" t="str">
        <f t="shared" si="0"/>
        <v>-</v>
      </c>
    </row>
    <row r="130" spans="1:6" ht="12.75" customHeight="1">
      <c r="A130" s="41">
        <v>6631</v>
      </c>
      <c r="B130" s="43" t="s">
        <v>263</v>
      </c>
      <c r="C130" s="103" t="s">
        <v>264</v>
      </c>
      <c r="D130" s="91">
        <v>0</v>
      </c>
      <c r="E130" s="91"/>
      <c r="F130" s="28" t="str">
        <f t="shared" si="0"/>
        <v>-</v>
      </c>
    </row>
    <row r="131" spans="1:6" ht="12.75" customHeight="1">
      <c r="A131" s="41">
        <v>6632</v>
      </c>
      <c r="B131" s="82" t="s">
        <v>265</v>
      </c>
      <c r="C131" s="103" t="s">
        <v>266</v>
      </c>
      <c r="D131" s="91">
        <v>0</v>
      </c>
      <c r="E131" s="91"/>
      <c r="F131" s="28" t="str">
        <f t="shared" si="0"/>
        <v>-</v>
      </c>
    </row>
    <row r="132" spans="1:6" ht="24">
      <c r="A132" s="41" t="s">
        <v>267</v>
      </c>
      <c r="B132" s="82" t="s">
        <v>268</v>
      </c>
      <c r="C132" s="104" t="s">
        <v>267</v>
      </c>
      <c r="D132" s="91">
        <v>0</v>
      </c>
      <c r="E132" s="91"/>
      <c r="F132" s="28" t="str">
        <f t="shared" si="0"/>
        <v>-</v>
      </c>
    </row>
    <row r="133" spans="1:6" ht="24">
      <c r="A133" s="41" t="s">
        <v>269</v>
      </c>
      <c r="B133" s="82" t="s">
        <v>270</v>
      </c>
      <c r="C133" s="104" t="s">
        <v>269</v>
      </c>
      <c r="D133" s="91">
        <v>0</v>
      </c>
      <c r="E133" s="91"/>
      <c r="F133" s="28" t="str">
        <f>IF(D133&lt;&gt;0,IF(E133/D133&gt;=100,"&gt;&gt;100",E133/D133*100),"-")</f>
        <v>-</v>
      </c>
    </row>
    <row r="134" spans="1:6" ht="24">
      <c r="A134" s="41">
        <v>67</v>
      </c>
      <c r="B134" s="82" t="s">
        <v>271</v>
      </c>
      <c r="C134" s="103" t="s">
        <v>272</v>
      </c>
      <c r="D134" s="39">
        <f t="shared" ref="D134:E134" si="25">D135+D139</f>
        <v>0</v>
      </c>
      <c r="E134" s="39">
        <f t="shared" si="25"/>
        <v>0</v>
      </c>
      <c r="F134" s="28" t="str">
        <f t="shared" ref="F134:F229" si="26">IF(D134&lt;&gt;0,IF(E134/D134&gt;=100,"&gt;&gt;100",E134/D134*100),"-")</f>
        <v>-</v>
      </c>
    </row>
    <row r="135" spans="1:6" ht="24">
      <c r="A135" s="41">
        <v>671</v>
      </c>
      <c r="B135" s="82" t="s">
        <v>273</v>
      </c>
      <c r="C135" s="103" t="s">
        <v>274</v>
      </c>
      <c r="D135" s="39">
        <f t="shared" ref="D135:E135" si="27">SUM(D136:D138)</f>
        <v>0</v>
      </c>
      <c r="E135" s="39">
        <f t="shared" si="27"/>
        <v>0</v>
      </c>
      <c r="F135" s="28" t="str">
        <f t="shared" si="26"/>
        <v>-</v>
      </c>
    </row>
    <row r="136" spans="1:6" ht="12.75" customHeight="1">
      <c r="A136" s="41">
        <v>6711</v>
      </c>
      <c r="B136" s="43" t="s">
        <v>275</v>
      </c>
      <c r="C136" s="103" t="s">
        <v>276</v>
      </c>
      <c r="D136" s="91">
        <v>0</v>
      </c>
      <c r="E136" s="91"/>
      <c r="F136" s="28" t="str">
        <f t="shared" si="26"/>
        <v>-</v>
      </c>
    </row>
    <row r="137" spans="1:6" ht="24">
      <c r="A137" s="41">
        <v>6712</v>
      </c>
      <c r="B137" s="82" t="s">
        <v>277</v>
      </c>
      <c r="C137" s="103" t="s">
        <v>278</v>
      </c>
      <c r="D137" s="91">
        <v>0</v>
      </c>
      <c r="E137" s="91"/>
      <c r="F137" s="28" t="str">
        <f t="shared" si="26"/>
        <v>-</v>
      </c>
    </row>
    <row r="138" spans="1:6" ht="24">
      <c r="A138" s="41" t="s">
        <v>279</v>
      </c>
      <c r="B138" s="43" t="s">
        <v>280</v>
      </c>
      <c r="C138" s="103" t="s">
        <v>279</v>
      </c>
      <c r="D138" s="91">
        <v>0</v>
      </c>
      <c r="E138" s="91"/>
      <c r="F138" s="28" t="str">
        <f t="shared" si="26"/>
        <v>-</v>
      </c>
    </row>
    <row r="139" spans="1:6" ht="12.75" customHeight="1">
      <c r="A139" s="41" t="s">
        <v>281</v>
      </c>
      <c r="B139" s="43" t="s">
        <v>282</v>
      </c>
      <c r="C139" s="103" t="s">
        <v>281</v>
      </c>
      <c r="D139" s="91">
        <v>0</v>
      </c>
      <c r="E139" s="91"/>
      <c r="F139" s="28" t="str">
        <f t="shared" si="26"/>
        <v>-</v>
      </c>
    </row>
    <row r="140" spans="1:6" ht="12.75" customHeight="1">
      <c r="A140" s="41">
        <v>68</v>
      </c>
      <c r="B140" s="43" t="s">
        <v>283</v>
      </c>
      <c r="C140" s="103" t="s">
        <v>284</v>
      </c>
      <c r="D140" s="39">
        <f t="shared" ref="D140:E140" si="28">D141+D151</f>
        <v>3079.31</v>
      </c>
      <c r="E140" s="39">
        <f t="shared" si="28"/>
        <v>4932.17</v>
      </c>
      <c r="F140" s="28">
        <f t="shared" si="26"/>
        <v>160.17127213564078</v>
      </c>
    </row>
    <row r="141" spans="1:6" ht="12.75" customHeight="1">
      <c r="A141" s="41">
        <v>681</v>
      </c>
      <c r="B141" s="43" t="s">
        <v>285</v>
      </c>
      <c r="C141" s="103" t="s">
        <v>286</v>
      </c>
      <c r="D141" s="39">
        <f t="shared" ref="D141:E141" si="29">SUM(D142:D150)</f>
        <v>3052.77</v>
      </c>
      <c r="E141" s="39">
        <f t="shared" si="29"/>
        <v>4527.92</v>
      </c>
      <c r="F141" s="28">
        <f t="shared" si="26"/>
        <v>148.32168817172601</v>
      </c>
    </row>
    <row r="142" spans="1:6" ht="12.75" customHeight="1">
      <c r="A142" s="41">
        <v>6811</v>
      </c>
      <c r="B142" s="43" t="s">
        <v>287</v>
      </c>
      <c r="C142" s="103" t="s">
        <v>288</v>
      </c>
      <c r="D142" s="91">
        <v>0</v>
      </c>
      <c r="E142" s="91"/>
      <c r="F142" s="28" t="str">
        <f t="shared" si="26"/>
        <v>-</v>
      </c>
    </row>
    <row r="143" spans="1:6" ht="12.75" customHeight="1">
      <c r="A143" s="41">
        <v>6812</v>
      </c>
      <c r="B143" s="43" t="s">
        <v>289</v>
      </c>
      <c r="C143" s="103" t="s">
        <v>290</v>
      </c>
      <c r="D143" s="91">
        <v>0</v>
      </c>
      <c r="E143" s="91"/>
      <c r="F143" s="28" t="str">
        <f t="shared" si="26"/>
        <v>-</v>
      </c>
    </row>
    <row r="144" spans="1:6" ht="12.75" customHeight="1">
      <c r="A144" s="41">
        <v>6813</v>
      </c>
      <c r="B144" s="43" t="s">
        <v>291</v>
      </c>
      <c r="C144" s="103" t="s">
        <v>292</v>
      </c>
      <c r="D144" s="91">
        <v>0</v>
      </c>
      <c r="E144" s="91"/>
      <c r="F144" s="28" t="str">
        <f t="shared" si="26"/>
        <v>-</v>
      </c>
    </row>
    <row r="145" spans="1:6" ht="12.75" customHeight="1">
      <c r="A145" s="41">
        <v>6814</v>
      </c>
      <c r="B145" s="43" t="s">
        <v>293</v>
      </c>
      <c r="C145" s="103" t="s">
        <v>294</v>
      </c>
      <c r="D145" s="91">
        <v>0</v>
      </c>
      <c r="E145" s="91"/>
      <c r="F145" s="28" t="str">
        <f t="shared" si="26"/>
        <v>-</v>
      </c>
    </row>
    <row r="146" spans="1:6" ht="12.75" customHeight="1">
      <c r="A146" s="41">
        <v>6815</v>
      </c>
      <c r="B146" s="43" t="s">
        <v>295</v>
      </c>
      <c r="C146" s="103" t="s">
        <v>296</v>
      </c>
      <c r="D146" s="91">
        <v>0</v>
      </c>
      <c r="E146" s="91"/>
      <c r="F146" s="28" t="str">
        <f t="shared" si="26"/>
        <v>-</v>
      </c>
    </row>
    <row r="147" spans="1:6" ht="12.75" customHeight="1">
      <c r="A147" s="41">
        <v>6816</v>
      </c>
      <c r="B147" s="43" t="s">
        <v>297</v>
      </c>
      <c r="C147" s="103" t="s">
        <v>298</v>
      </c>
      <c r="D147" s="91">
        <v>0</v>
      </c>
      <c r="E147" s="91"/>
      <c r="F147" s="28" t="str">
        <f t="shared" si="26"/>
        <v>-</v>
      </c>
    </row>
    <row r="148" spans="1:6" ht="12.75" customHeight="1">
      <c r="A148" s="41">
        <v>6817</v>
      </c>
      <c r="B148" s="43" t="s">
        <v>299</v>
      </c>
      <c r="C148" s="103" t="s">
        <v>300</v>
      </c>
      <c r="D148" s="91">
        <v>0</v>
      </c>
      <c r="E148" s="91"/>
      <c r="F148" s="28" t="str">
        <f t="shared" si="26"/>
        <v>-</v>
      </c>
    </row>
    <row r="149" spans="1:6" ht="12.75" customHeight="1">
      <c r="A149" s="41">
        <v>6818</v>
      </c>
      <c r="B149" s="42" t="s">
        <v>301</v>
      </c>
      <c r="C149" s="103" t="s">
        <v>302</v>
      </c>
      <c r="D149" s="91">
        <v>0</v>
      </c>
      <c r="E149" s="91"/>
      <c r="F149" s="28" t="str">
        <f t="shared" si="26"/>
        <v>-</v>
      </c>
    </row>
    <row r="150" spans="1:6" ht="12.75" customHeight="1">
      <c r="A150" s="41">
        <v>6819</v>
      </c>
      <c r="B150" s="42" t="s">
        <v>303</v>
      </c>
      <c r="C150" s="103" t="s">
        <v>304</v>
      </c>
      <c r="D150" s="91">
        <v>3052.77</v>
      </c>
      <c r="E150" s="91">
        <v>4527.92</v>
      </c>
      <c r="F150" s="28">
        <f t="shared" si="26"/>
        <v>148.32168817172601</v>
      </c>
    </row>
    <row r="151" spans="1:6" ht="12.75" customHeight="1">
      <c r="A151" s="41">
        <v>683</v>
      </c>
      <c r="B151" s="42" t="s">
        <v>305</v>
      </c>
      <c r="C151" s="103" t="s">
        <v>306</v>
      </c>
      <c r="D151" s="91">
        <v>26.54</v>
      </c>
      <c r="E151" s="91">
        <v>404.25</v>
      </c>
      <c r="F151" s="28">
        <f t="shared" si="26"/>
        <v>1523.172569706104</v>
      </c>
    </row>
    <row r="152" spans="1:6" ht="12.75" customHeight="1">
      <c r="A152" s="41">
        <v>3</v>
      </c>
      <c r="B152" s="42" t="s">
        <v>307</v>
      </c>
      <c r="C152" s="103" t="s">
        <v>13</v>
      </c>
      <c r="D152" s="39">
        <f>D153+D164+D202+D221+D230+D262+D273</f>
        <v>888381.1399999999</v>
      </c>
      <c r="E152" s="39">
        <f>E153+E164+E202+E221+E230+E262+E273</f>
        <v>532492.11</v>
      </c>
      <c r="F152" s="28">
        <f t="shared" si="26"/>
        <v>59.93960092399081</v>
      </c>
    </row>
    <row r="153" spans="1:6" ht="12.75" customHeight="1">
      <c r="A153" s="41">
        <v>31</v>
      </c>
      <c r="B153" s="42" t="s">
        <v>308</v>
      </c>
      <c r="C153" s="103" t="s">
        <v>309</v>
      </c>
      <c r="D153" s="39">
        <f t="shared" ref="D153:E153" si="30">D154+D159+D160</f>
        <v>104842.18000000001</v>
      </c>
      <c r="E153" s="39">
        <f t="shared" si="30"/>
        <v>92859.89</v>
      </c>
      <c r="F153" s="28">
        <f t="shared" si="26"/>
        <v>88.571117082838214</v>
      </c>
    </row>
    <row r="154" spans="1:6" ht="12.75" customHeight="1">
      <c r="A154" s="41">
        <v>311</v>
      </c>
      <c r="B154" s="42" t="s">
        <v>310</v>
      </c>
      <c r="C154" s="103" t="s">
        <v>311</v>
      </c>
      <c r="D154" s="39">
        <f t="shared" ref="D154:E154" si="31">SUM(D155:D158)</f>
        <v>87246.49</v>
      </c>
      <c r="E154" s="39">
        <f t="shared" si="31"/>
        <v>72804.09</v>
      </c>
      <c r="F154" s="28">
        <f t="shared" si="26"/>
        <v>83.446440080282883</v>
      </c>
    </row>
    <row r="155" spans="1:6" ht="12.75" customHeight="1">
      <c r="A155" s="41">
        <v>3111</v>
      </c>
      <c r="B155" s="42" t="s">
        <v>312</v>
      </c>
      <c r="C155" s="103" t="s">
        <v>313</v>
      </c>
      <c r="D155" s="91">
        <v>87246.49</v>
      </c>
      <c r="E155" s="91">
        <v>72804.09</v>
      </c>
      <c r="F155" s="28">
        <f t="shared" si="26"/>
        <v>83.446440080282883</v>
      </c>
    </row>
    <row r="156" spans="1:6" ht="12.75" customHeight="1">
      <c r="A156" s="41">
        <v>3112</v>
      </c>
      <c r="B156" s="42" t="s">
        <v>314</v>
      </c>
      <c r="C156" s="103" t="s">
        <v>315</v>
      </c>
      <c r="D156" s="91">
        <v>0</v>
      </c>
      <c r="E156" s="91"/>
      <c r="F156" s="28" t="str">
        <f t="shared" si="26"/>
        <v>-</v>
      </c>
    </row>
    <row r="157" spans="1:6" ht="12.75" customHeight="1">
      <c r="A157" s="41">
        <v>3113</v>
      </c>
      <c r="B157" s="43" t="s">
        <v>316</v>
      </c>
      <c r="C157" s="103" t="s">
        <v>317</v>
      </c>
      <c r="D157" s="91">
        <v>0</v>
      </c>
      <c r="E157" s="91"/>
      <c r="F157" s="28" t="str">
        <f t="shared" si="26"/>
        <v>-</v>
      </c>
    </row>
    <row r="158" spans="1:6" ht="12.75" customHeight="1">
      <c r="A158" s="41">
        <v>3114</v>
      </c>
      <c r="B158" s="43" t="s">
        <v>318</v>
      </c>
      <c r="C158" s="103" t="s">
        <v>319</v>
      </c>
      <c r="D158" s="91">
        <v>0</v>
      </c>
      <c r="E158" s="91"/>
      <c r="F158" s="28" t="str">
        <f t="shared" si="26"/>
        <v>-</v>
      </c>
    </row>
    <row r="159" spans="1:6" ht="12.75" customHeight="1">
      <c r="A159" s="41">
        <v>312</v>
      </c>
      <c r="B159" s="43" t="s">
        <v>320</v>
      </c>
      <c r="C159" s="103" t="s">
        <v>321</v>
      </c>
      <c r="D159" s="91">
        <v>3200</v>
      </c>
      <c r="E159" s="91">
        <v>8800</v>
      </c>
      <c r="F159" s="28">
        <f t="shared" si="26"/>
        <v>275</v>
      </c>
    </row>
    <row r="160" spans="1:6" ht="12.75" customHeight="1">
      <c r="A160" s="41">
        <v>313</v>
      </c>
      <c r="B160" s="43" t="s">
        <v>322</v>
      </c>
      <c r="C160" s="103" t="s">
        <v>323</v>
      </c>
      <c r="D160" s="39">
        <f t="shared" ref="D160:E160" si="32">SUM(D161:D163)</f>
        <v>14395.69</v>
      </c>
      <c r="E160" s="39">
        <f t="shared" si="32"/>
        <v>11255.8</v>
      </c>
      <c r="F160" s="28">
        <f t="shared" si="26"/>
        <v>78.188680084108498</v>
      </c>
    </row>
    <row r="161" spans="1:6" ht="12.75" customHeight="1">
      <c r="A161" s="41">
        <v>3131</v>
      </c>
      <c r="B161" s="43" t="s">
        <v>324</v>
      </c>
      <c r="C161" s="103" t="s">
        <v>325</v>
      </c>
      <c r="D161" s="91">
        <v>0</v>
      </c>
      <c r="E161" s="91"/>
      <c r="F161" s="28" t="str">
        <f t="shared" si="26"/>
        <v>-</v>
      </c>
    </row>
    <row r="162" spans="1:6" ht="12.75" customHeight="1">
      <c r="A162" s="41">
        <v>3132</v>
      </c>
      <c r="B162" s="43" t="s">
        <v>326</v>
      </c>
      <c r="C162" s="103" t="s">
        <v>327</v>
      </c>
      <c r="D162" s="91">
        <v>14395.69</v>
      </c>
      <c r="E162" s="91">
        <v>11255.8</v>
      </c>
      <c r="F162" s="28">
        <f t="shared" si="26"/>
        <v>78.188680084108498</v>
      </c>
    </row>
    <row r="163" spans="1:6" ht="12.75" customHeight="1">
      <c r="A163" s="41">
        <v>3133</v>
      </c>
      <c r="B163" s="42" t="s">
        <v>328</v>
      </c>
      <c r="C163" s="103" t="s">
        <v>329</v>
      </c>
      <c r="D163" s="91">
        <v>0</v>
      </c>
      <c r="E163" s="91"/>
      <c r="F163" s="28" t="str">
        <f t="shared" si="26"/>
        <v>-</v>
      </c>
    </row>
    <row r="164" spans="1:6" ht="12.75" customHeight="1">
      <c r="A164" s="44">
        <v>32</v>
      </c>
      <c r="B164" s="43" t="s">
        <v>330</v>
      </c>
      <c r="C164" s="103" t="s">
        <v>331</v>
      </c>
      <c r="D164" s="39">
        <f>D165+D170+D178+D188+D189+D194</f>
        <v>179428.6</v>
      </c>
      <c r="E164" s="39">
        <f>E165+E170+E178+E188+E189+E194</f>
        <v>113045.42</v>
      </c>
      <c r="F164" s="28">
        <f t="shared" si="26"/>
        <v>63.003010668310402</v>
      </c>
    </row>
    <row r="165" spans="1:6" ht="12.75" customHeight="1">
      <c r="A165" s="41">
        <v>321</v>
      </c>
      <c r="B165" s="42" t="s">
        <v>332</v>
      </c>
      <c r="C165" s="103" t="s">
        <v>333</v>
      </c>
      <c r="D165" s="39">
        <f t="shared" ref="D165:E165" si="33">SUM(D166:D169)</f>
        <v>4020.44</v>
      </c>
      <c r="E165" s="39">
        <f t="shared" si="33"/>
        <v>1755</v>
      </c>
      <c r="F165" s="28">
        <f t="shared" si="26"/>
        <v>43.651938593785758</v>
      </c>
    </row>
    <row r="166" spans="1:6" ht="12.75" customHeight="1">
      <c r="A166" s="41">
        <v>3211</v>
      </c>
      <c r="B166" s="42" t="s">
        <v>334</v>
      </c>
      <c r="C166" s="103" t="s">
        <v>335</v>
      </c>
      <c r="D166" s="91">
        <v>2490.44</v>
      </c>
      <c r="E166" s="91"/>
      <c r="F166" s="28">
        <f t="shared" si="26"/>
        <v>0</v>
      </c>
    </row>
    <row r="167" spans="1:6" ht="12.75" customHeight="1">
      <c r="A167" s="41">
        <v>3212</v>
      </c>
      <c r="B167" s="42" t="s">
        <v>336</v>
      </c>
      <c r="C167" s="103" t="s">
        <v>337</v>
      </c>
      <c r="D167" s="91">
        <v>1347</v>
      </c>
      <c r="E167" s="91">
        <v>1714</v>
      </c>
      <c r="F167" s="28">
        <f t="shared" si="26"/>
        <v>127.24573125463994</v>
      </c>
    </row>
    <row r="168" spans="1:6" ht="12.75" customHeight="1">
      <c r="A168" s="41">
        <v>3213</v>
      </c>
      <c r="B168" s="42" t="s">
        <v>338</v>
      </c>
      <c r="C168" s="103" t="s">
        <v>339</v>
      </c>
      <c r="D168" s="91">
        <v>150</v>
      </c>
      <c r="E168" s="91"/>
      <c r="F168" s="28">
        <f t="shared" si="26"/>
        <v>0</v>
      </c>
    </row>
    <row r="169" spans="1:6" ht="12.75" customHeight="1">
      <c r="A169" s="41">
        <v>3214</v>
      </c>
      <c r="B169" s="42" t="s">
        <v>340</v>
      </c>
      <c r="C169" s="103" t="s">
        <v>341</v>
      </c>
      <c r="D169" s="91">
        <v>33</v>
      </c>
      <c r="E169" s="91">
        <v>41</v>
      </c>
      <c r="F169" s="28">
        <f t="shared" si="26"/>
        <v>124.24242424242425</v>
      </c>
    </row>
    <row r="170" spans="1:6" ht="12.75" customHeight="1">
      <c r="A170" s="41">
        <v>322</v>
      </c>
      <c r="B170" s="42" t="s">
        <v>342</v>
      </c>
      <c r="C170" s="103" t="s">
        <v>343</v>
      </c>
      <c r="D170" s="39">
        <f t="shared" ref="D170:E170" si="34">SUM(D171:D177)</f>
        <v>12479.11</v>
      </c>
      <c r="E170" s="39">
        <f t="shared" si="34"/>
        <v>26672.38</v>
      </c>
      <c r="F170" s="28">
        <f t="shared" si="26"/>
        <v>213.73623599759918</v>
      </c>
    </row>
    <row r="171" spans="1:6" ht="12.75" customHeight="1">
      <c r="A171" s="41">
        <v>3221</v>
      </c>
      <c r="B171" s="42" t="s">
        <v>344</v>
      </c>
      <c r="C171" s="103" t="s">
        <v>345</v>
      </c>
      <c r="D171" s="91">
        <v>1162.42</v>
      </c>
      <c r="E171" s="91">
        <v>1111.3599999999999</v>
      </c>
      <c r="F171" s="28">
        <f t="shared" si="26"/>
        <v>95.607439651760956</v>
      </c>
    </row>
    <row r="172" spans="1:6" ht="12.75" customHeight="1">
      <c r="A172" s="41">
        <v>3222</v>
      </c>
      <c r="B172" s="42" t="s">
        <v>346</v>
      </c>
      <c r="C172" s="103" t="s">
        <v>347</v>
      </c>
      <c r="D172" s="91">
        <v>0</v>
      </c>
      <c r="E172" s="91"/>
      <c r="F172" s="28" t="str">
        <f t="shared" si="26"/>
        <v>-</v>
      </c>
    </row>
    <row r="173" spans="1:6" ht="12.75" customHeight="1">
      <c r="A173" s="41">
        <v>3223</v>
      </c>
      <c r="B173" s="43" t="s">
        <v>348</v>
      </c>
      <c r="C173" s="103" t="s">
        <v>349</v>
      </c>
      <c r="D173" s="91">
        <v>9144.94</v>
      </c>
      <c r="E173" s="91">
        <v>24508.52</v>
      </c>
      <c r="F173" s="28">
        <f t="shared" si="26"/>
        <v>268.00088354871656</v>
      </c>
    </row>
    <row r="174" spans="1:6" ht="12.75" customHeight="1">
      <c r="A174" s="41">
        <v>3224</v>
      </c>
      <c r="B174" s="43" t="s">
        <v>350</v>
      </c>
      <c r="C174" s="103" t="s">
        <v>351</v>
      </c>
      <c r="D174" s="91">
        <v>1748.75</v>
      </c>
      <c r="E174" s="91">
        <v>953.5</v>
      </c>
      <c r="F174" s="28">
        <f t="shared" si="26"/>
        <v>54.52466047176555</v>
      </c>
    </row>
    <row r="175" spans="1:6" ht="12.75" customHeight="1">
      <c r="A175" s="41">
        <v>3225</v>
      </c>
      <c r="B175" s="43" t="s">
        <v>352</v>
      </c>
      <c r="C175" s="103" t="s">
        <v>353</v>
      </c>
      <c r="D175" s="91">
        <v>423</v>
      </c>
      <c r="E175" s="91">
        <v>99</v>
      </c>
      <c r="F175" s="28">
        <f t="shared" si="26"/>
        <v>23.404255319148938</v>
      </c>
    </row>
    <row r="176" spans="1:6" ht="12.75" customHeight="1">
      <c r="A176" s="41">
        <v>3226</v>
      </c>
      <c r="B176" s="43" t="s">
        <v>354</v>
      </c>
      <c r="C176" s="103" t="s">
        <v>355</v>
      </c>
      <c r="D176" s="91">
        <v>0</v>
      </c>
      <c r="E176" s="91"/>
      <c r="F176" s="28" t="str">
        <f t="shared" si="26"/>
        <v>-</v>
      </c>
    </row>
    <row r="177" spans="1:6" ht="12.75" customHeight="1">
      <c r="A177" s="41">
        <v>3227</v>
      </c>
      <c r="B177" s="43" t="s">
        <v>356</v>
      </c>
      <c r="C177" s="103" t="s">
        <v>357</v>
      </c>
      <c r="D177" s="91">
        <v>0</v>
      </c>
      <c r="E177" s="91"/>
      <c r="F177" s="28" t="str">
        <f t="shared" si="26"/>
        <v>-</v>
      </c>
    </row>
    <row r="178" spans="1:6" ht="12.75" customHeight="1">
      <c r="A178" s="41">
        <v>323</v>
      </c>
      <c r="B178" s="43" t="s">
        <v>358</v>
      </c>
      <c r="C178" s="103" t="s">
        <v>359</v>
      </c>
      <c r="D178" s="39">
        <f t="shared" ref="D178:E178" si="35">SUM(D179:D187)</f>
        <v>82353.180000000008</v>
      </c>
      <c r="E178" s="39">
        <f t="shared" si="35"/>
        <v>29945.309999999998</v>
      </c>
      <c r="F178" s="28">
        <f t="shared" si="26"/>
        <v>36.362056692892722</v>
      </c>
    </row>
    <row r="179" spans="1:6" ht="12.75" customHeight="1">
      <c r="A179" s="41">
        <v>3231</v>
      </c>
      <c r="B179" s="43" t="s">
        <v>360</v>
      </c>
      <c r="C179" s="103" t="s">
        <v>361</v>
      </c>
      <c r="D179" s="91">
        <v>6042.69</v>
      </c>
      <c r="E179" s="91">
        <v>2528.1999999999998</v>
      </c>
      <c r="F179" s="28">
        <f t="shared" si="26"/>
        <v>41.838982307548463</v>
      </c>
    </row>
    <row r="180" spans="1:6" ht="12.75" customHeight="1">
      <c r="A180" s="41">
        <v>3232</v>
      </c>
      <c r="B180" s="43" t="s">
        <v>362</v>
      </c>
      <c r="C180" s="103" t="s">
        <v>363</v>
      </c>
      <c r="D180" s="91">
        <v>48030.73</v>
      </c>
      <c r="E180" s="91">
        <v>3927.5</v>
      </c>
      <c r="F180" s="28">
        <f t="shared" si="26"/>
        <v>8.1770566468592083</v>
      </c>
    </row>
    <row r="181" spans="1:6" ht="12.75" customHeight="1">
      <c r="A181" s="41">
        <v>3233</v>
      </c>
      <c r="B181" s="43" t="s">
        <v>364</v>
      </c>
      <c r="C181" s="103" t="s">
        <v>365</v>
      </c>
      <c r="D181" s="91">
        <v>1440.58</v>
      </c>
      <c r="E181" s="91">
        <v>2363.84</v>
      </c>
      <c r="F181" s="28">
        <f t="shared" si="26"/>
        <v>164.08946396590264</v>
      </c>
    </row>
    <row r="182" spans="1:6" ht="12.75" customHeight="1">
      <c r="A182" s="41">
        <v>3234</v>
      </c>
      <c r="B182" s="43" t="s">
        <v>366</v>
      </c>
      <c r="C182" s="103" t="s">
        <v>367</v>
      </c>
      <c r="D182" s="91">
        <v>3428.53</v>
      </c>
      <c r="E182" s="91">
        <v>1980.76</v>
      </c>
      <c r="F182" s="28">
        <f t="shared" si="26"/>
        <v>57.772864755449127</v>
      </c>
    </row>
    <row r="183" spans="1:6" ht="12.75" customHeight="1">
      <c r="A183" s="41">
        <v>3235</v>
      </c>
      <c r="B183" s="42" t="s">
        <v>368</v>
      </c>
      <c r="C183" s="103" t="s">
        <v>369</v>
      </c>
      <c r="D183" s="91">
        <v>240</v>
      </c>
      <c r="E183" s="91">
        <v>80</v>
      </c>
      <c r="F183" s="28">
        <f t="shared" si="26"/>
        <v>33.333333333333329</v>
      </c>
    </row>
    <row r="184" spans="1:6" ht="12.75" customHeight="1">
      <c r="A184" s="41">
        <v>3236</v>
      </c>
      <c r="B184" s="42" t="s">
        <v>370</v>
      </c>
      <c r="C184" s="103" t="s">
        <v>371</v>
      </c>
      <c r="D184" s="91">
        <v>0</v>
      </c>
      <c r="E184" s="91"/>
      <c r="F184" s="28" t="str">
        <f t="shared" si="26"/>
        <v>-</v>
      </c>
    </row>
    <row r="185" spans="1:6" ht="12.75" customHeight="1">
      <c r="A185" s="41">
        <v>3237</v>
      </c>
      <c r="B185" s="42" t="s">
        <v>372</v>
      </c>
      <c r="C185" s="103" t="s">
        <v>373</v>
      </c>
      <c r="D185" s="91">
        <v>14637.71</v>
      </c>
      <c r="E185" s="91">
        <v>10947.41</v>
      </c>
      <c r="F185" s="28">
        <f t="shared" si="26"/>
        <v>74.789089276942917</v>
      </c>
    </row>
    <row r="186" spans="1:6" ht="12.75" customHeight="1">
      <c r="A186" s="41">
        <v>3238</v>
      </c>
      <c r="B186" s="42" t="s">
        <v>374</v>
      </c>
      <c r="C186" s="103" t="s">
        <v>375</v>
      </c>
      <c r="D186" s="91">
        <v>7282.94</v>
      </c>
      <c r="E186" s="91">
        <v>8117.6</v>
      </c>
      <c r="F186" s="28">
        <f t="shared" si="26"/>
        <v>111.46048161868698</v>
      </c>
    </row>
    <row r="187" spans="1:6" ht="12.75" customHeight="1">
      <c r="A187" s="41">
        <v>3239</v>
      </c>
      <c r="B187" s="42" t="s">
        <v>376</v>
      </c>
      <c r="C187" s="103" t="s">
        <v>377</v>
      </c>
      <c r="D187" s="91">
        <v>1250</v>
      </c>
      <c r="E187" s="91"/>
      <c r="F187" s="28">
        <f t="shared" si="26"/>
        <v>0</v>
      </c>
    </row>
    <row r="188" spans="1:6" ht="12.75" customHeight="1">
      <c r="A188" s="41">
        <v>324</v>
      </c>
      <c r="B188" s="42" t="s">
        <v>378</v>
      </c>
      <c r="C188" s="103" t="s">
        <v>379</v>
      </c>
      <c r="D188" s="91">
        <v>0</v>
      </c>
      <c r="E188" s="91"/>
      <c r="F188" s="28" t="str">
        <f t="shared" si="26"/>
        <v>-</v>
      </c>
    </row>
    <row r="189" spans="1:6" ht="24">
      <c r="A189" s="44" t="s">
        <v>380</v>
      </c>
      <c r="B189" s="43" t="s">
        <v>381</v>
      </c>
      <c r="C189" s="114" t="s">
        <v>380</v>
      </c>
      <c r="D189" s="39">
        <f>SUM(D190:D193)</f>
        <v>0</v>
      </c>
      <c r="E189" s="39">
        <f>SUM(E190:E193)</f>
        <v>0</v>
      </c>
      <c r="F189" s="28" t="str">
        <f>IF(D189&lt;&gt;0,IF(E189/D189&gt;=100,"&gt;&gt;100",E189/D189*100),"-")</f>
        <v>-</v>
      </c>
    </row>
    <row r="190" spans="1:6" ht="12.75" customHeight="1">
      <c r="A190" s="44" t="s">
        <v>382</v>
      </c>
      <c r="B190" s="43" t="s">
        <v>383</v>
      </c>
      <c r="C190" s="114" t="s">
        <v>382</v>
      </c>
      <c r="D190" s="89">
        <v>0</v>
      </c>
      <c r="E190" s="89"/>
      <c r="F190" s="45" t="str">
        <f>IF(D190&lt;&gt;0,IF(E190/D190&gt;=100,"&gt;&gt;100",E190/D190*100),"-")</f>
        <v>-</v>
      </c>
    </row>
    <row r="191" spans="1:6" ht="12.75" customHeight="1">
      <c r="A191" s="44" t="s">
        <v>384</v>
      </c>
      <c r="B191" s="43" t="s">
        <v>385</v>
      </c>
      <c r="C191" s="114" t="s">
        <v>384</v>
      </c>
      <c r="D191" s="89">
        <v>0</v>
      </c>
      <c r="E191" s="89"/>
      <c r="F191" s="45" t="str">
        <f>IF(D191&lt;&gt;0,IF(E191/D191&gt;=100,"&gt;&gt;100",E191/D191*100),"-")</f>
        <v>-</v>
      </c>
    </row>
    <row r="192" spans="1:6" ht="12.75" customHeight="1">
      <c r="A192" s="44" t="s">
        <v>386</v>
      </c>
      <c r="B192" s="43" t="s">
        <v>387</v>
      </c>
      <c r="C192" s="114" t="s">
        <v>386</v>
      </c>
      <c r="D192" s="89">
        <v>0</v>
      </c>
      <c r="E192" s="89"/>
      <c r="F192" s="45" t="str">
        <f>IF(D192&lt;&gt;0,IF(E192/D192&gt;=100,"&gt;&gt;100",E192/D192*100),"-")</f>
        <v>-</v>
      </c>
    </row>
    <row r="193" spans="1:6" ht="12.75" customHeight="1">
      <c r="A193" s="44" t="s">
        <v>388</v>
      </c>
      <c r="B193" s="43" t="s">
        <v>389</v>
      </c>
      <c r="C193" s="114" t="s">
        <v>388</v>
      </c>
      <c r="D193" s="89">
        <v>0</v>
      </c>
      <c r="E193" s="89"/>
      <c r="F193" s="45" t="str">
        <f>IF(D193&lt;&gt;0,IF(E193/D193&gt;=100,"&gt;&gt;100",E193/D193*100),"-")</f>
        <v>-</v>
      </c>
    </row>
    <row r="194" spans="1:6" ht="12.75" customHeight="1">
      <c r="A194" s="41">
        <v>329</v>
      </c>
      <c r="B194" s="42" t="s">
        <v>390</v>
      </c>
      <c r="C194" s="103" t="s">
        <v>391</v>
      </c>
      <c r="D194" s="39">
        <f t="shared" ref="D194:E194" si="36">SUM(D195:D201)</f>
        <v>80575.87</v>
      </c>
      <c r="E194" s="39">
        <f t="shared" si="36"/>
        <v>54672.729999999996</v>
      </c>
      <c r="F194" s="28">
        <f t="shared" si="26"/>
        <v>67.852484869229457</v>
      </c>
    </row>
    <row r="195" spans="1:6" ht="12.75" customHeight="1">
      <c r="A195" s="41">
        <v>3291</v>
      </c>
      <c r="B195" s="83" t="s">
        <v>392</v>
      </c>
      <c r="C195" s="103" t="s">
        <v>393</v>
      </c>
      <c r="D195" s="91">
        <v>0</v>
      </c>
      <c r="E195" s="91">
        <v>3295.85</v>
      </c>
      <c r="F195" s="28" t="str">
        <f t="shared" si="26"/>
        <v>-</v>
      </c>
    </row>
    <row r="196" spans="1:6" ht="12.75" customHeight="1">
      <c r="A196" s="41">
        <v>3292</v>
      </c>
      <c r="B196" s="42" t="s">
        <v>394</v>
      </c>
      <c r="C196" s="103" t="s">
        <v>395</v>
      </c>
      <c r="D196" s="91">
        <v>4511.8900000000003</v>
      </c>
      <c r="E196" s="91">
        <v>5066.8100000000004</v>
      </c>
      <c r="F196" s="28">
        <f t="shared" si="26"/>
        <v>112.29905870932137</v>
      </c>
    </row>
    <row r="197" spans="1:6" ht="12.75" customHeight="1">
      <c r="A197" s="41">
        <v>3293</v>
      </c>
      <c r="B197" s="42" t="s">
        <v>396</v>
      </c>
      <c r="C197" s="103" t="s">
        <v>397</v>
      </c>
      <c r="D197" s="91">
        <v>283.94</v>
      </c>
      <c r="E197" s="91">
        <v>254.35</v>
      </c>
      <c r="F197" s="28">
        <f t="shared" si="26"/>
        <v>89.578784250193706</v>
      </c>
    </row>
    <row r="198" spans="1:6" ht="12.75" customHeight="1">
      <c r="A198" s="41">
        <v>3294</v>
      </c>
      <c r="B198" s="42" t="s">
        <v>398</v>
      </c>
      <c r="C198" s="103" t="s">
        <v>399</v>
      </c>
      <c r="D198" s="91">
        <v>331.8</v>
      </c>
      <c r="E198" s="91"/>
      <c r="F198" s="28">
        <f t="shared" si="26"/>
        <v>0</v>
      </c>
    </row>
    <row r="199" spans="1:6" ht="12.75" customHeight="1">
      <c r="A199" s="41">
        <v>3295</v>
      </c>
      <c r="B199" s="42" t="s">
        <v>400</v>
      </c>
      <c r="C199" s="103" t="s">
        <v>401</v>
      </c>
      <c r="D199" s="91">
        <v>90.65</v>
      </c>
      <c r="E199" s="91">
        <v>13.28</v>
      </c>
      <c r="F199" s="28">
        <f t="shared" si="26"/>
        <v>14.649751792608933</v>
      </c>
    </row>
    <row r="200" spans="1:6" ht="12.75" customHeight="1">
      <c r="A200" s="41" t="s">
        <v>402</v>
      </c>
      <c r="B200" s="42" t="s">
        <v>403</v>
      </c>
      <c r="C200" s="103" t="s">
        <v>402</v>
      </c>
      <c r="D200" s="91">
        <v>0</v>
      </c>
      <c r="E200" s="91">
        <v>26.55</v>
      </c>
      <c r="F200" s="28" t="str">
        <f t="shared" si="26"/>
        <v>-</v>
      </c>
    </row>
    <row r="201" spans="1:6" ht="12.75" customHeight="1">
      <c r="A201" s="41">
        <v>3299</v>
      </c>
      <c r="B201" s="42" t="s">
        <v>404</v>
      </c>
      <c r="C201" s="103" t="s">
        <v>405</v>
      </c>
      <c r="D201" s="91">
        <v>75357.59</v>
      </c>
      <c r="E201" s="91">
        <v>46015.89</v>
      </c>
      <c r="F201" s="28">
        <f t="shared" si="26"/>
        <v>61.063377955690989</v>
      </c>
    </row>
    <row r="202" spans="1:6" ht="12.75" customHeight="1">
      <c r="A202" s="41">
        <v>34</v>
      </c>
      <c r="B202" s="83" t="s">
        <v>406</v>
      </c>
      <c r="C202" s="103" t="s">
        <v>407</v>
      </c>
      <c r="D202" s="39">
        <f t="shared" ref="D202:E202" si="37">D203+D208+D216</f>
        <v>7951.42</v>
      </c>
      <c r="E202" s="39">
        <f t="shared" si="37"/>
        <v>9242.44</v>
      </c>
      <c r="F202" s="28">
        <f t="shared" si="26"/>
        <v>116.23634520626504</v>
      </c>
    </row>
    <row r="203" spans="1:6" ht="12.75" customHeight="1">
      <c r="A203" s="41">
        <v>341</v>
      </c>
      <c r="B203" s="42" t="s">
        <v>408</v>
      </c>
      <c r="C203" s="103" t="s">
        <v>409</v>
      </c>
      <c r="D203" s="39">
        <f t="shared" ref="D203:E203" si="38">SUM(D204:D207)</f>
        <v>0</v>
      </c>
      <c r="E203" s="39">
        <f t="shared" si="38"/>
        <v>0</v>
      </c>
      <c r="F203" s="28" t="str">
        <f t="shared" si="26"/>
        <v>-</v>
      </c>
    </row>
    <row r="204" spans="1:6" ht="12.75" customHeight="1">
      <c r="A204" s="41">
        <v>3411</v>
      </c>
      <c r="B204" s="42" t="s">
        <v>410</v>
      </c>
      <c r="C204" s="103" t="s">
        <v>411</v>
      </c>
      <c r="D204" s="91">
        <v>0</v>
      </c>
      <c r="E204" s="91"/>
      <c r="F204" s="28" t="str">
        <f t="shared" si="26"/>
        <v>-</v>
      </c>
    </row>
    <row r="205" spans="1:6" ht="12.75" customHeight="1">
      <c r="A205" s="41">
        <v>3412</v>
      </c>
      <c r="B205" s="42" t="s">
        <v>412</v>
      </c>
      <c r="C205" s="103" t="s">
        <v>413</v>
      </c>
      <c r="D205" s="91">
        <v>0</v>
      </c>
      <c r="E205" s="91"/>
      <c r="F205" s="28" t="str">
        <f t="shared" si="26"/>
        <v>-</v>
      </c>
    </row>
    <row r="206" spans="1:6" ht="12.75" customHeight="1">
      <c r="A206" s="41">
        <v>3413</v>
      </c>
      <c r="B206" s="42" t="s">
        <v>414</v>
      </c>
      <c r="C206" s="103" t="s">
        <v>415</v>
      </c>
      <c r="D206" s="91">
        <v>0</v>
      </c>
      <c r="E206" s="91"/>
      <c r="F206" s="28" t="str">
        <f t="shared" si="26"/>
        <v>-</v>
      </c>
    </row>
    <row r="207" spans="1:6" ht="12.75" customHeight="1">
      <c r="A207" s="41">
        <v>3419</v>
      </c>
      <c r="B207" s="42" t="s">
        <v>416</v>
      </c>
      <c r="C207" s="103" t="s">
        <v>417</v>
      </c>
      <c r="D207" s="91">
        <v>0</v>
      </c>
      <c r="E207" s="91"/>
      <c r="F207" s="28" t="str">
        <f t="shared" si="26"/>
        <v>-</v>
      </c>
    </row>
    <row r="208" spans="1:6" ht="12.75" customHeight="1">
      <c r="A208" s="41">
        <v>342</v>
      </c>
      <c r="B208" s="42" t="s">
        <v>418</v>
      </c>
      <c r="C208" s="103" t="s">
        <v>419</v>
      </c>
      <c r="D208" s="39">
        <f t="shared" ref="D208:E208" si="39">SUM(D209:D215)</f>
        <v>0</v>
      </c>
      <c r="E208" s="39">
        <f t="shared" si="39"/>
        <v>60.31</v>
      </c>
      <c r="F208" s="28" t="str">
        <f t="shared" si="26"/>
        <v>-</v>
      </c>
    </row>
    <row r="209" spans="1:6" ht="24">
      <c r="A209" s="41">
        <v>3421</v>
      </c>
      <c r="B209" s="42" t="s">
        <v>420</v>
      </c>
      <c r="C209" s="103" t="s">
        <v>421</v>
      </c>
      <c r="D209" s="91">
        <v>0</v>
      </c>
      <c r="E209" s="91"/>
      <c r="F209" s="28" t="str">
        <f t="shared" si="26"/>
        <v>-</v>
      </c>
    </row>
    <row r="210" spans="1:6" ht="24">
      <c r="A210" s="41">
        <v>3422</v>
      </c>
      <c r="B210" s="83" t="s">
        <v>422</v>
      </c>
      <c r="C210" s="103" t="s">
        <v>423</v>
      </c>
      <c r="D210" s="91">
        <v>0</v>
      </c>
      <c r="E210" s="91"/>
      <c r="F210" s="28" t="str">
        <f t="shared" si="26"/>
        <v>-</v>
      </c>
    </row>
    <row r="211" spans="1:6" ht="24">
      <c r="A211" s="41">
        <v>3423</v>
      </c>
      <c r="B211" s="83" t="s">
        <v>424</v>
      </c>
      <c r="C211" s="103" t="s">
        <v>425</v>
      </c>
      <c r="D211" s="91">
        <v>0</v>
      </c>
      <c r="E211" s="91">
        <v>60.31</v>
      </c>
      <c r="F211" s="28" t="str">
        <f t="shared" si="26"/>
        <v>-</v>
      </c>
    </row>
    <row r="212" spans="1:6" ht="12.75" customHeight="1">
      <c r="A212" s="41">
        <v>3425</v>
      </c>
      <c r="B212" s="42" t="s">
        <v>426</v>
      </c>
      <c r="C212" s="103" t="s">
        <v>427</v>
      </c>
      <c r="D212" s="91">
        <v>0</v>
      </c>
      <c r="E212" s="91"/>
      <c r="F212" s="28" t="str">
        <f t="shared" si="26"/>
        <v>-</v>
      </c>
    </row>
    <row r="213" spans="1:6" ht="12.75" customHeight="1">
      <c r="A213" s="41">
        <v>3426</v>
      </c>
      <c r="B213" s="42" t="s">
        <v>428</v>
      </c>
      <c r="C213" s="103" t="s">
        <v>429</v>
      </c>
      <c r="D213" s="91">
        <v>0</v>
      </c>
      <c r="E213" s="91"/>
      <c r="F213" s="28" t="str">
        <f t="shared" si="26"/>
        <v>-</v>
      </c>
    </row>
    <row r="214" spans="1:6" ht="24">
      <c r="A214" s="41">
        <v>3427</v>
      </c>
      <c r="B214" s="42" t="s">
        <v>430</v>
      </c>
      <c r="C214" s="103" t="s">
        <v>431</v>
      </c>
      <c r="D214" s="91">
        <v>0</v>
      </c>
      <c r="E214" s="91"/>
      <c r="F214" s="28" t="str">
        <f t="shared" si="26"/>
        <v>-</v>
      </c>
    </row>
    <row r="215" spans="1:6" ht="12.75" customHeight="1">
      <c r="A215" s="41">
        <v>3428</v>
      </c>
      <c r="B215" s="42" t="s">
        <v>432</v>
      </c>
      <c r="C215" s="103" t="s">
        <v>433</v>
      </c>
      <c r="D215" s="91">
        <v>0</v>
      </c>
      <c r="E215" s="91"/>
      <c r="F215" s="28" t="str">
        <f t="shared" si="26"/>
        <v>-</v>
      </c>
    </row>
    <row r="216" spans="1:6" ht="12.75" customHeight="1">
      <c r="A216" s="41">
        <v>343</v>
      </c>
      <c r="B216" s="43" t="s">
        <v>434</v>
      </c>
      <c r="C216" s="103" t="s">
        <v>435</v>
      </c>
      <c r="D216" s="39">
        <f t="shared" ref="D216:E216" si="40">SUM(D217:D220)</f>
        <v>7951.42</v>
      </c>
      <c r="E216" s="39">
        <f t="shared" si="40"/>
        <v>9182.130000000001</v>
      </c>
      <c r="F216" s="28">
        <f t="shared" si="26"/>
        <v>115.47786433115093</v>
      </c>
    </row>
    <row r="217" spans="1:6" ht="12.75" customHeight="1">
      <c r="A217" s="41">
        <v>3431</v>
      </c>
      <c r="B217" s="82" t="s">
        <v>436</v>
      </c>
      <c r="C217" s="103" t="s">
        <v>437</v>
      </c>
      <c r="D217" s="91">
        <v>2506.4</v>
      </c>
      <c r="E217" s="91">
        <v>3397.4</v>
      </c>
      <c r="F217" s="28">
        <f t="shared" si="26"/>
        <v>135.54899457389084</v>
      </c>
    </row>
    <row r="218" spans="1:6" ht="12.75" customHeight="1">
      <c r="A218" s="41">
        <v>3432</v>
      </c>
      <c r="B218" s="43" t="s">
        <v>438</v>
      </c>
      <c r="C218" s="103" t="s">
        <v>439</v>
      </c>
      <c r="D218" s="91">
        <v>0</v>
      </c>
      <c r="E218" s="91"/>
      <c r="F218" s="28" t="str">
        <f t="shared" si="26"/>
        <v>-</v>
      </c>
    </row>
    <row r="219" spans="1:6" ht="12.75" customHeight="1">
      <c r="A219" s="41">
        <v>3433</v>
      </c>
      <c r="B219" s="43" t="s">
        <v>440</v>
      </c>
      <c r="C219" s="103" t="s">
        <v>441</v>
      </c>
      <c r="D219" s="91">
        <v>534.4</v>
      </c>
      <c r="E219" s="91">
        <v>622.49</v>
      </c>
      <c r="F219" s="28">
        <f t="shared" si="26"/>
        <v>116.48390718562875</v>
      </c>
    </row>
    <row r="220" spans="1:6" ht="12.75" customHeight="1">
      <c r="A220" s="41">
        <v>3434</v>
      </c>
      <c r="B220" s="43" t="s">
        <v>442</v>
      </c>
      <c r="C220" s="103" t="s">
        <v>443</v>
      </c>
      <c r="D220" s="91">
        <v>4910.62</v>
      </c>
      <c r="E220" s="91">
        <v>5162.24</v>
      </c>
      <c r="F220" s="28">
        <f t="shared" si="26"/>
        <v>105.12399656255218</v>
      </c>
    </row>
    <row r="221" spans="1:6" ht="12.75" customHeight="1">
      <c r="A221" s="41">
        <v>35</v>
      </c>
      <c r="B221" s="43" t="s">
        <v>444</v>
      </c>
      <c r="C221" s="103" t="s">
        <v>445</v>
      </c>
      <c r="D221" s="39">
        <f t="shared" ref="D221:E221" si="41">D222+D225+D229</f>
        <v>0</v>
      </c>
      <c r="E221" s="39">
        <f t="shared" si="41"/>
        <v>0</v>
      </c>
      <c r="F221" s="28" t="str">
        <f t="shared" si="26"/>
        <v>-</v>
      </c>
    </row>
    <row r="222" spans="1:6" ht="24">
      <c r="A222" s="41">
        <v>351</v>
      </c>
      <c r="B222" s="43" t="s">
        <v>446</v>
      </c>
      <c r="C222" s="103" t="s">
        <v>447</v>
      </c>
      <c r="D222" s="39">
        <f t="shared" ref="D222:E222" si="42">SUM(D223:D224)</f>
        <v>0</v>
      </c>
      <c r="E222" s="39">
        <f t="shared" si="42"/>
        <v>0</v>
      </c>
      <c r="F222" s="28" t="str">
        <f t="shared" si="26"/>
        <v>-</v>
      </c>
    </row>
    <row r="223" spans="1:6" ht="12.75" customHeight="1">
      <c r="A223" s="41">
        <v>3511</v>
      </c>
      <c r="B223" s="43" t="s">
        <v>448</v>
      </c>
      <c r="C223" s="103" t="s">
        <v>449</v>
      </c>
      <c r="D223" s="91">
        <v>0</v>
      </c>
      <c r="E223" s="91"/>
      <c r="F223" s="28" t="str">
        <f t="shared" si="26"/>
        <v>-</v>
      </c>
    </row>
    <row r="224" spans="1:6" ht="12.75" customHeight="1">
      <c r="A224" s="41">
        <v>3512</v>
      </c>
      <c r="B224" s="43" t="s">
        <v>450</v>
      </c>
      <c r="C224" s="103" t="s">
        <v>451</v>
      </c>
      <c r="D224" s="91">
        <v>0</v>
      </c>
      <c r="E224" s="91"/>
      <c r="F224" s="28" t="str">
        <f t="shared" si="26"/>
        <v>-</v>
      </c>
    </row>
    <row r="225" spans="1:6" ht="36">
      <c r="A225" s="41">
        <v>352</v>
      </c>
      <c r="B225" s="43" t="s">
        <v>452</v>
      </c>
      <c r="C225" s="103" t="s">
        <v>453</v>
      </c>
      <c r="D225" s="39">
        <f t="shared" ref="D225:E225" si="43">SUM(D226:D228)</f>
        <v>0</v>
      </c>
      <c r="E225" s="39">
        <f t="shared" si="43"/>
        <v>0</v>
      </c>
      <c r="F225" s="28" t="str">
        <f t="shared" si="26"/>
        <v>-</v>
      </c>
    </row>
    <row r="226" spans="1:6" ht="12.75" customHeight="1">
      <c r="A226" s="41">
        <v>3521</v>
      </c>
      <c r="B226" s="43" t="s">
        <v>454</v>
      </c>
      <c r="C226" s="103" t="s">
        <v>455</v>
      </c>
      <c r="D226" s="91">
        <v>0</v>
      </c>
      <c r="E226" s="91"/>
      <c r="F226" s="28" t="str">
        <f t="shared" si="26"/>
        <v>-</v>
      </c>
    </row>
    <row r="227" spans="1:6" ht="12.75" customHeight="1">
      <c r="A227" s="41">
        <v>3522</v>
      </c>
      <c r="B227" s="43" t="s">
        <v>456</v>
      </c>
      <c r="C227" s="103" t="s">
        <v>457</v>
      </c>
      <c r="D227" s="91">
        <v>0</v>
      </c>
      <c r="E227" s="91"/>
      <c r="F227" s="28" t="str">
        <f t="shared" si="26"/>
        <v>-</v>
      </c>
    </row>
    <row r="228" spans="1:6" ht="12.75" customHeight="1">
      <c r="A228" s="41">
        <v>3523</v>
      </c>
      <c r="B228" s="42" t="s">
        <v>458</v>
      </c>
      <c r="C228" s="103" t="s">
        <v>459</v>
      </c>
      <c r="D228" s="91">
        <v>0</v>
      </c>
      <c r="E228" s="91"/>
      <c r="F228" s="28" t="str">
        <f t="shared" si="26"/>
        <v>-</v>
      </c>
    </row>
    <row r="229" spans="1:6" ht="24">
      <c r="A229" s="41" t="s">
        <v>460</v>
      </c>
      <c r="B229" s="42" t="s">
        <v>461</v>
      </c>
      <c r="C229" s="103" t="s">
        <v>460</v>
      </c>
      <c r="D229" s="91">
        <v>0</v>
      </c>
      <c r="E229" s="91"/>
      <c r="F229" s="28" t="str">
        <f t="shared" si="26"/>
        <v>-</v>
      </c>
    </row>
    <row r="230" spans="1:6" ht="24">
      <c r="A230" s="41">
        <v>36</v>
      </c>
      <c r="B230" s="43" t="s">
        <v>462</v>
      </c>
      <c r="C230" s="103" t="s">
        <v>463</v>
      </c>
      <c r="D230" s="39">
        <f>D231+D234+D237+D242+D246+D250+D254+D257</f>
        <v>238440.26</v>
      </c>
      <c r="E230" s="39">
        <f>E231+E234+E237+E242+E246+E250+E254+E257</f>
        <v>181023.26</v>
      </c>
      <c r="F230" s="28">
        <f t="shared" ref="F230:F245" si="44">IF(D230&lt;&gt;0,IF(E230/D230&gt;=100,"&gt;&gt;100",E230/D230*100),"-")</f>
        <v>75.919754491124948</v>
      </c>
    </row>
    <row r="231" spans="1:6" ht="12.75" customHeight="1">
      <c r="A231" s="41">
        <v>361</v>
      </c>
      <c r="B231" s="42" t="s">
        <v>464</v>
      </c>
      <c r="C231" s="103" t="s">
        <v>465</v>
      </c>
      <c r="D231" s="39">
        <f t="shared" ref="D231:E231" si="45">SUM(D232:D233)</f>
        <v>0</v>
      </c>
      <c r="E231" s="39">
        <f t="shared" si="45"/>
        <v>0</v>
      </c>
      <c r="F231" s="28" t="str">
        <f t="shared" si="44"/>
        <v>-</v>
      </c>
    </row>
    <row r="232" spans="1:6" ht="12.75" customHeight="1">
      <c r="A232" s="41">
        <v>3611</v>
      </c>
      <c r="B232" s="42" t="s">
        <v>466</v>
      </c>
      <c r="C232" s="103" t="s">
        <v>467</v>
      </c>
      <c r="D232" s="91">
        <v>0</v>
      </c>
      <c r="E232" s="91"/>
      <c r="F232" s="28" t="str">
        <f t="shared" si="44"/>
        <v>-</v>
      </c>
    </row>
    <row r="233" spans="1:6" ht="12.75" customHeight="1">
      <c r="A233" s="41">
        <v>3612</v>
      </c>
      <c r="B233" s="42" t="s">
        <v>468</v>
      </c>
      <c r="C233" s="103" t="s">
        <v>469</v>
      </c>
      <c r="D233" s="91">
        <v>0</v>
      </c>
      <c r="E233" s="91"/>
      <c r="F233" s="28" t="str">
        <f t="shared" si="44"/>
        <v>-</v>
      </c>
    </row>
    <row r="234" spans="1:6" ht="24">
      <c r="A234" s="41">
        <v>362</v>
      </c>
      <c r="B234" s="42" t="s">
        <v>470</v>
      </c>
      <c r="C234" s="103" t="s">
        <v>471</v>
      </c>
      <c r="D234" s="39">
        <f t="shared" ref="D234:E234" si="46">SUM(D235:D236)</f>
        <v>0</v>
      </c>
      <c r="E234" s="39">
        <f t="shared" si="46"/>
        <v>0</v>
      </c>
      <c r="F234" s="28" t="str">
        <f t="shared" si="44"/>
        <v>-</v>
      </c>
    </row>
    <row r="235" spans="1:6" ht="12.75" customHeight="1">
      <c r="A235" s="41">
        <v>3621</v>
      </c>
      <c r="B235" s="43" t="s">
        <v>472</v>
      </c>
      <c r="C235" s="103" t="s">
        <v>473</v>
      </c>
      <c r="D235" s="91">
        <v>0</v>
      </c>
      <c r="E235" s="91"/>
      <c r="F235" s="28" t="str">
        <f t="shared" si="44"/>
        <v>-</v>
      </c>
    </row>
    <row r="236" spans="1:6" ht="24">
      <c r="A236" s="41">
        <v>3622</v>
      </c>
      <c r="B236" s="43" t="s">
        <v>474</v>
      </c>
      <c r="C236" s="103" t="s">
        <v>475</v>
      </c>
      <c r="D236" s="91">
        <v>0</v>
      </c>
      <c r="E236" s="91"/>
      <c r="F236" s="28" t="str">
        <f t="shared" si="44"/>
        <v>-</v>
      </c>
    </row>
    <row r="237" spans="1:6" ht="24">
      <c r="A237" s="41">
        <v>363</v>
      </c>
      <c r="B237" s="43" t="s">
        <v>476</v>
      </c>
      <c r="C237" s="103" t="s">
        <v>477</v>
      </c>
      <c r="D237" s="39">
        <f t="shared" ref="D237:E237" si="47">SUM(D238:D241)</f>
        <v>0</v>
      </c>
      <c r="E237" s="39">
        <f t="shared" si="47"/>
        <v>0</v>
      </c>
      <c r="F237" s="28" t="str">
        <f t="shared" si="44"/>
        <v>-</v>
      </c>
    </row>
    <row r="238" spans="1:6" ht="12">
      <c r="A238" s="41">
        <v>3631</v>
      </c>
      <c r="B238" s="43" t="s">
        <v>478</v>
      </c>
      <c r="C238" s="103" t="s">
        <v>479</v>
      </c>
      <c r="D238" s="91">
        <v>0</v>
      </c>
      <c r="E238" s="91"/>
      <c r="F238" s="28" t="str">
        <f t="shared" si="44"/>
        <v>-</v>
      </c>
    </row>
    <row r="239" spans="1:6" ht="12">
      <c r="A239" s="41">
        <v>3632</v>
      </c>
      <c r="B239" s="43" t="s">
        <v>480</v>
      </c>
      <c r="C239" s="103" t="s">
        <v>481</v>
      </c>
      <c r="D239" s="91">
        <v>0</v>
      </c>
      <c r="E239" s="91"/>
      <c r="F239" s="28" t="str">
        <f t="shared" si="44"/>
        <v>-</v>
      </c>
    </row>
    <row r="240" spans="1:6" ht="24">
      <c r="A240" s="41" t="s">
        <v>482</v>
      </c>
      <c r="B240" s="43" t="s">
        <v>483</v>
      </c>
      <c r="C240" s="104" t="s">
        <v>482</v>
      </c>
      <c r="D240" s="91">
        <v>0</v>
      </c>
      <c r="E240" s="91"/>
      <c r="F240" s="28" t="str">
        <f t="shared" si="44"/>
        <v>-</v>
      </c>
    </row>
    <row r="241" spans="1:6" ht="24">
      <c r="A241" s="41" t="s">
        <v>484</v>
      </c>
      <c r="B241" s="43" t="s">
        <v>485</v>
      </c>
      <c r="C241" s="104" t="s">
        <v>484</v>
      </c>
      <c r="D241" s="91">
        <v>0</v>
      </c>
      <c r="E241" s="91"/>
      <c r="F241" s="28" t="str">
        <f t="shared" si="44"/>
        <v>-</v>
      </c>
    </row>
    <row r="242" spans="1:6" ht="24">
      <c r="A242" s="44" t="s">
        <v>486</v>
      </c>
      <c r="B242" s="43" t="s">
        <v>487</v>
      </c>
      <c r="C242" s="114" t="s">
        <v>486</v>
      </c>
      <c r="D242" s="39">
        <f>SUM(D243:D245)</f>
        <v>0</v>
      </c>
      <c r="E242" s="39">
        <f>SUM(E243:E245)</f>
        <v>0</v>
      </c>
      <c r="F242" s="100" t="str">
        <f t="shared" si="44"/>
        <v>-</v>
      </c>
    </row>
    <row r="243" spans="1:6" ht="12">
      <c r="A243" s="44" t="s">
        <v>488</v>
      </c>
      <c r="B243" s="43" t="s">
        <v>133</v>
      </c>
      <c r="C243" s="114" t="s">
        <v>488</v>
      </c>
      <c r="D243" s="89">
        <v>0</v>
      </c>
      <c r="E243" s="89"/>
      <c r="F243" s="45" t="str">
        <f t="shared" si="44"/>
        <v>-</v>
      </c>
    </row>
    <row r="244" spans="1:6" ht="12">
      <c r="A244" s="44" t="s">
        <v>489</v>
      </c>
      <c r="B244" s="43" t="s">
        <v>135</v>
      </c>
      <c r="C244" s="114" t="s">
        <v>489</v>
      </c>
      <c r="D244" s="89">
        <v>0</v>
      </c>
      <c r="E244" s="89"/>
      <c r="F244" s="45" t="str">
        <f t="shared" si="44"/>
        <v>-</v>
      </c>
    </row>
    <row r="245" spans="1:6" ht="12">
      <c r="A245" s="44" t="s">
        <v>490</v>
      </c>
      <c r="B245" s="43" t="s">
        <v>138</v>
      </c>
      <c r="C245" s="114" t="s">
        <v>490</v>
      </c>
      <c r="D245" s="89">
        <v>0</v>
      </c>
      <c r="E245" s="89"/>
      <c r="F245" s="45" t="str">
        <f t="shared" si="44"/>
        <v>-</v>
      </c>
    </row>
    <row r="246" spans="1:6" ht="12.75" customHeight="1">
      <c r="A246" s="41" t="s">
        <v>491</v>
      </c>
      <c r="B246" s="43" t="s">
        <v>492</v>
      </c>
      <c r="C246" s="103" t="s">
        <v>491</v>
      </c>
      <c r="D246" s="39">
        <f t="shared" ref="D246:E246" si="48">SUM(D247:D249)</f>
        <v>506.48</v>
      </c>
      <c r="E246" s="39">
        <f t="shared" si="48"/>
        <v>2319.7199999999998</v>
      </c>
      <c r="F246" s="28">
        <f t="shared" ref="F246:F249" si="49">IF(D246&lt;&gt;0,IF(E246/D246&gt;=100,"&gt;&gt;100",E246/D246*100),"-")</f>
        <v>458.00821355236138</v>
      </c>
    </row>
    <row r="247" spans="1:6" ht="12.75" customHeight="1">
      <c r="A247" s="41" t="s">
        <v>493</v>
      </c>
      <c r="B247" s="42" t="s">
        <v>494</v>
      </c>
      <c r="C247" s="103" t="s">
        <v>493</v>
      </c>
      <c r="D247" s="91">
        <v>506.48</v>
      </c>
      <c r="E247" s="91">
        <v>2319.7199999999998</v>
      </c>
      <c r="F247" s="28">
        <f t="shared" si="49"/>
        <v>458.00821355236138</v>
      </c>
    </row>
    <row r="248" spans="1:6" ht="12.75" customHeight="1">
      <c r="A248" s="41" t="s">
        <v>495</v>
      </c>
      <c r="B248" s="42" t="s">
        <v>496</v>
      </c>
      <c r="C248" s="103" t="s">
        <v>495</v>
      </c>
      <c r="D248" s="91">
        <v>0</v>
      </c>
      <c r="E248" s="91"/>
      <c r="F248" s="28" t="str">
        <f t="shared" si="49"/>
        <v>-</v>
      </c>
    </row>
    <row r="249" spans="1:6" ht="12.75" customHeight="1">
      <c r="A249" s="41" t="s">
        <v>497</v>
      </c>
      <c r="B249" s="42" t="s">
        <v>498</v>
      </c>
      <c r="C249" s="104" t="s">
        <v>497</v>
      </c>
      <c r="D249" s="91">
        <v>0</v>
      </c>
      <c r="E249" s="91"/>
      <c r="F249" s="28" t="str">
        <f t="shared" si="49"/>
        <v>-</v>
      </c>
    </row>
    <row r="250" spans="1:6" ht="24">
      <c r="A250" s="41" t="s">
        <v>499</v>
      </c>
      <c r="B250" s="42" t="s">
        <v>500</v>
      </c>
      <c r="C250" s="103" t="s">
        <v>499</v>
      </c>
      <c r="D250" s="39">
        <f t="shared" ref="D250:E250" si="50">SUM(D251:D253)</f>
        <v>237933.78</v>
      </c>
      <c r="E250" s="39">
        <f t="shared" si="50"/>
        <v>178703.54</v>
      </c>
      <c r="F250" s="28">
        <f t="shared" ref="F250:F253" si="51">IF(D250&lt;&gt;0,IF(E250/D250&gt;=100,"&gt;&gt;100",E250/D250*100),"-")</f>
        <v>75.106418264779379</v>
      </c>
    </row>
    <row r="251" spans="1:6" ht="24">
      <c r="A251" s="41">
        <v>3672</v>
      </c>
      <c r="B251" s="42" t="s">
        <v>501</v>
      </c>
      <c r="C251" s="103" t="s">
        <v>502</v>
      </c>
      <c r="D251" s="91">
        <v>237933.78</v>
      </c>
      <c r="E251" s="91">
        <v>178703.54</v>
      </c>
      <c r="F251" s="28">
        <f t="shared" si="51"/>
        <v>75.106418264779379</v>
      </c>
    </row>
    <row r="252" spans="1:6" ht="24">
      <c r="A252" s="41">
        <v>3673</v>
      </c>
      <c r="B252" s="42" t="s">
        <v>503</v>
      </c>
      <c r="C252" s="103" t="s">
        <v>504</v>
      </c>
      <c r="D252" s="91">
        <v>0</v>
      </c>
      <c r="E252" s="91"/>
      <c r="F252" s="28" t="str">
        <f t="shared" si="51"/>
        <v>-</v>
      </c>
    </row>
    <row r="253" spans="1:6" ht="24">
      <c r="A253" s="41">
        <v>3674</v>
      </c>
      <c r="B253" s="42" t="s">
        <v>505</v>
      </c>
      <c r="C253" s="103" t="s">
        <v>506</v>
      </c>
      <c r="D253" s="91">
        <v>0</v>
      </c>
      <c r="E253" s="91"/>
      <c r="F253" s="28" t="str">
        <f t="shared" si="51"/>
        <v>-</v>
      </c>
    </row>
    <row r="254" spans="1:6" ht="12.75" customHeight="1">
      <c r="A254" s="41" t="s">
        <v>507</v>
      </c>
      <c r="B254" s="98" t="s">
        <v>508</v>
      </c>
      <c r="C254" s="103" t="s">
        <v>507</v>
      </c>
      <c r="D254" s="39">
        <f t="shared" ref="D254:E254" si="52">SUM(D255:D256)</f>
        <v>0</v>
      </c>
      <c r="E254" s="39">
        <f t="shared" si="52"/>
        <v>0</v>
      </c>
      <c r="F254" s="28" t="str">
        <f t="shared" ref="F254:F261" si="53">IF(D254&lt;&gt;0,IF(E254/D254&gt;=100,"&gt;&gt;100",E254/D254*100),"-")</f>
        <v>-</v>
      </c>
    </row>
    <row r="255" spans="1:6" ht="12.75" customHeight="1">
      <c r="A255" s="41" t="s">
        <v>509</v>
      </c>
      <c r="B255" s="42" t="s">
        <v>154</v>
      </c>
      <c r="C255" s="103" t="s">
        <v>509</v>
      </c>
      <c r="D255" s="91">
        <v>0</v>
      </c>
      <c r="E255" s="91"/>
      <c r="F255" s="28" t="str">
        <f t="shared" si="53"/>
        <v>-</v>
      </c>
    </row>
    <row r="256" spans="1:6" ht="12.75" customHeight="1">
      <c r="A256" s="41" t="s">
        <v>510</v>
      </c>
      <c r="B256" s="98" t="s">
        <v>156</v>
      </c>
      <c r="C256" s="103" t="s">
        <v>510</v>
      </c>
      <c r="D256" s="91">
        <v>0</v>
      </c>
      <c r="E256" s="91"/>
      <c r="F256" s="28" t="str">
        <f t="shared" si="53"/>
        <v>-</v>
      </c>
    </row>
    <row r="257" spans="1:6" ht="24">
      <c r="A257" s="41" t="s">
        <v>511</v>
      </c>
      <c r="B257" s="42" t="s">
        <v>512</v>
      </c>
      <c r="C257" s="103" t="s">
        <v>511</v>
      </c>
      <c r="D257" s="39">
        <f t="shared" ref="D257:E257" si="54">SUM(D258:D261)</f>
        <v>0</v>
      </c>
      <c r="E257" s="39">
        <f t="shared" si="54"/>
        <v>0</v>
      </c>
      <c r="F257" s="28" t="str">
        <f t="shared" si="53"/>
        <v>-</v>
      </c>
    </row>
    <row r="258" spans="1:6" ht="12.75" customHeight="1">
      <c r="A258" s="41" t="s">
        <v>513</v>
      </c>
      <c r="B258" s="42" t="s">
        <v>159</v>
      </c>
      <c r="C258" s="103" t="s">
        <v>513</v>
      </c>
      <c r="D258" s="91">
        <v>0</v>
      </c>
      <c r="E258" s="91"/>
      <c r="F258" s="28" t="str">
        <f t="shared" si="53"/>
        <v>-</v>
      </c>
    </row>
    <row r="259" spans="1:6" ht="12.75" customHeight="1">
      <c r="A259" s="41" t="s">
        <v>514</v>
      </c>
      <c r="B259" s="42" t="s">
        <v>161</v>
      </c>
      <c r="C259" s="103" t="s">
        <v>514</v>
      </c>
      <c r="D259" s="91">
        <v>0</v>
      </c>
      <c r="E259" s="91"/>
      <c r="F259" s="28" t="str">
        <f t="shared" si="53"/>
        <v>-</v>
      </c>
    </row>
    <row r="260" spans="1:6" ht="24">
      <c r="A260" s="41" t="s">
        <v>515</v>
      </c>
      <c r="B260" s="42" t="s">
        <v>163</v>
      </c>
      <c r="C260" s="103" t="s">
        <v>515</v>
      </c>
      <c r="D260" s="91">
        <v>0</v>
      </c>
      <c r="E260" s="91"/>
      <c r="F260" s="28" t="str">
        <f t="shared" si="53"/>
        <v>-</v>
      </c>
    </row>
    <row r="261" spans="1:6" ht="24">
      <c r="A261" s="41" t="s">
        <v>516</v>
      </c>
      <c r="B261" s="42" t="s">
        <v>165</v>
      </c>
      <c r="C261" s="103" t="s">
        <v>516</v>
      </c>
      <c r="D261" s="91">
        <v>0</v>
      </c>
      <c r="E261" s="91"/>
      <c r="F261" s="28" t="str">
        <f t="shared" si="53"/>
        <v>-</v>
      </c>
    </row>
    <row r="262" spans="1:6" ht="24">
      <c r="A262" s="41">
        <v>37</v>
      </c>
      <c r="B262" s="42" t="s">
        <v>517</v>
      </c>
      <c r="C262" s="103" t="s">
        <v>518</v>
      </c>
      <c r="D262" s="39">
        <f t="shared" ref="D262:E262" si="55">D263+D269</f>
        <v>58861.24</v>
      </c>
      <c r="E262" s="39">
        <f t="shared" si="55"/>
        <v>36087.760000000002</v>
      </c>
      <c r="F262" s="28">
        <f t="shared" ref="F262:F268" si="56">IF(D262&lt;&gt;0,IF(E262/D262&gt;=100,"&gt;&gt;100",E262/D262*100),"-")</f>
        <v>61.309887457348843</v>
      </c>
    </row>
    <row r="263" spans="1:6" ht="24">
      <c r="A263" s="41">
        <v>371</v>
      </c>
      <c r="B263" s="42" t="s">
        <v>519</v>
      </c>
      <c r="C263" s="103" t="s">
        <v>520</v>
      </c>
      <c r="D263" s="39">
        <f t="shared" ref="D263:E263" si="57">SUM(D264:D268)</f>
        <v>0</v>
      </c>
      <c r="E263" s="39">
        <f t="shared" si="57"/>
        <v>0</v>
      </c>
      <c r="F263" s="28" t="str">
        <f t="shared" si="56"/>
        <v>-</v>
      </c>
    </row>
    <row r="264" spans="1:6" ht="24">
      <c r="A264" s="41">
        <v>3711</v>
      </c>
      <c r="B264" s="42" t="s">
        <v>521</v>
      </c>
      <c r="C264" s="103" t="s">
        <v>522</v>
      </c>
      <c r="D264" s="91">
        <v>0</v>
      </c>
      <c r="E264" s="91"/>
      <c r="F264" s="28" t="str">
        <f t="shared" si="56"/>
        <v>-</v>
      </c>
    </row>
    <row r="265" spans="1:6" ht="24">
      <c r="A265" s="41">
        <v>3712</v>
      </c>
      <c r="B265" s="42" t="s">
        <v>523</v>
      </c>
      <c r="C265" s="103" t="s">
        <v>524</v>
      </c>
      <c r="D265" s="91">
        <v>0</v>
      </c>
      <c r="E265" s="91"/>
      <c r="F265" s="28" t="str">
        <f t="shared" si="56"/>
        <v>-</v>
      </c>
    </row>
    <row r="266" spans="1:6" ht="24">
      <c r="A266" s="41" t="s">
        <v>525</v>
      </c>
      <c r="B266" s="42" t="s">
        <v>526</v>
      </c>
      <c r="C266" s="103" t="s">
        <v>525</v>
      </c>
      <c r="D266" s="91">
        <v>0</v>
      </c>
      <c r="E266" s="91"/>
      <c r="F266" s="28" t="str">
        <f t="shared" si="56"/>
        <v>-</v>
      </c>
    </row>
    <row r="267" spans="1:6" ht="24">
      <c r="A267" s="41" t="s">
        <v>527</v>
      </c>
      <c r="B267" s="42" t="s">
        <v>528</v>
      </c>
      <c r="C267" s="103" t="s">
        <v>527</v>
      </c>
      <c r="D267" s="91">
        <v>0</v>
      </c>
      <c r="E267" s="91"/>
      <c r="F267" s="28" t="str">
        <f t="shared" si="56"/>
        <v>-</v>
      </c>
    </row>
    <row r="268" spans="1:6" ht="12.75" customHeight="1">
      <c r="A268" s="41" t="s">
        <v>529</v>
      </c>
      <c r="B268" s="43" t="s">
        <v>530</v>
      </c>
      <c r="C268" s="103" t="s">
        <v>529</v>
      </c>
      <c r="D268" s="91">
        <v>0</v>
      </c>
      <c r="E268" s="91"/>
      <c r="F268" s="28" t="str">
        <f t="shared" si="56"/>
        <v>-</v>
      </c>
    </row>
    <row r="269" spans="1:6" ht="12.75" customHeight="1">
      <c r="A269" s="41">
        <v>372</v>
      </c>
      <c r="B269" s="82" t="s">
        <v>531</v>
      </c>
      <c r="C269" s="103" t="s">
        <v>532</v>
      </c>
      <c r="D269" s="39">
        <f t="shared" ref="D269:E269" si="58">SUM(D270:D272)</f>
        <v>58861.24</v>
      </c>
      <c r="E269" s="39">
        <f t="shared" si="58"/>
        <v>36087.760000000002</v>
      </c>
      <c r="F269" s="28">
        <f t="shared" ref="F269:F272" si="59">IF(D269&lt;&gt;0,IF(E269/D269&gt;=100,"&gt;&gt;100",E269/D269*100),"-")</f>
        <v>61.309887457348843</v>
      </c>
    </row>
    <row r="270" spans="1:6" ht="12.75" customHeight="1">
      <c r="A270" s="41">
        <v>3721</v>
      </c>
      <c r="B270" s="43" t="s">
        <v>533</v>
      </c>
      <c r="C270" s="103" t="s">
        <v>534</v>
      </c>
      <c r="D270" s="91">
        <v>24012.85</v>
      </c>
      <c r="E270" s="91">
        <v>31011.08</v>
      </c>
      <c r="F270" s="28">
        <f t="shared" si="59"/>
        <v>129.14368765057046</v>
      </c>
    </row>
    <row r="271" spans="1:6" ht="12.75" customHeight="1">
      <c r="A271" s="41">
        <v>3722</v>
      </c>
      <c r="B271" s="43" t="s">
        <v>535</v>
      </c>
      <c r="C271" s="103" t="s">
        <v>536</v>
      </c>
      <c r="D271" s="91">
        <v>34848.39</v>
      </c>
      <c r="E271" s="91">
        <v>5076.68</v>
      </c>
      <c r="F271" s="28">
        <f t="shared" si="59"/>
        <v>14.567903997860448</v>
      </c>
    </row>
    <row r="272" spans="1:6" ht="12.75" customHeight="1">
      <c r="A272" s="41" t="s">
        <v>537</v>
      </c>
      <c r="B272" s="43" t="s">
        <v>538</v>
      </c>
      <c r="C272" s="103" t="s">
        <v>537</v>
      </c>
      <c r="D272" s="91">
        <v>0</v>
      </c>
      <c r="E272" s="91"/>
      <c r="F272" s="28" t="str">
        <f t="shared" si="59"/>
        <v>-</v>
      </c>
    </row>
    <row r="273" spans="1:6" ht="24">
      <c r="A273" s="41">
        <v>38</v>
      </c>
      <c r="B273" s="43" t="s">
        <v>539</v>
      </c>
      <c r="C273" s="103" t="s">
        <v>540</v>
      </c>
      <c r="D273" s="39">
        <f t="shared" ref="D273:E273" si="60">D274+D278+D283+D289</f>
        <v>298857.44</v>
      </c>
      <c r="E273" s="39">
        <f t="shared" si="60"/>
        <v>100233.34</v>
      </c>
      <c r="F273" s="28">
        <f t="shared" ref="F273:F277" si="61">IF(D273&lt;&gt;0,IF(E273/D273&gt;=100,"&gt;&gt;100",E273/D273*100),"-")</f>
        <v>33.538847150668225</v>
      </c>
    </row>
    <row r="274" spans="1:6" ht="12.75" customHeight="1">
      <c r="A274" s="41">
        <v>381</v>
      </c>
      <c r="B274" s="42" t="s">
        <v>541</v>
      </c>
      <c r="C274" s="103" t="s">
        <v>542</v>
      </c>
      <c r="D274" s="39">
        <f t="shared" ref="D274:E274" si="62">SUM(D275:D277)</f>
        <v>7000</v>
      </c>
      <c r="E274" s="39">
        <f t="shared" si="62"/>
        <v>25833.34</v>
      </c>
      <c r="F274" s="28">
        <f t="shared" si="61"/>
        <v>369.04771428571428</v>
      </c>
    </row>
    <row r="275" spans="1:6" ht="12.75" customHeight="1">
      <c r="A275" s="41">
        <v>3811</v>
      </c>
      <c r="B275" s="42" t="s">
        <v>543</v>
      </c>
      <c r="C275" s="103" t="s">
        <v>544</v>
      </c>
      <c r="D275" s="91">
        <v>7000</v>
      </c>
      <c r="E275" s="91">
        <v>25833.34</v>
      </c>
      <c r="F275" s="28">
        <f t="shared" si="61"/>
        <v>369.04771428571428</v>
      </c>
    </row>
    <row r="276" spans="1:6" ht="12.75" customHeight="1">
      <c r="A276" s="41">
        <v>3812</v>
      </c>
      <c r="B276" s="42" t="s">
        <v>545</v>
      </c>
      <c r="C276" s="103" t="s">
        <v>546</v>
      </c>
      <c r="D276" s="91">
        <v>0</v>
      </c>
      <c r="E276" s="91"/>
      <c r="F276" s="28" t="str">
        <f t="shared" si="61"/>
        <v>-</v>
      </c>
    </row>
    <row r="277" spans="1:6" ht="12.75" customHeight="1">
      <c r="A277" s="41" t="s">
        <v>547</v>
      </c>
      <c r="B277" s="42" t="s">
        <v>548</v>
      </c>
      <c r="C277" s="103" t="s">
        <v>547</v>
      </c>
      <c r="D277" s="91">
        <v>0</v>
      </c>
      <c r="E277" s="91"/>
      <c r="F277" s="28" t="str">
        <f t="shared" si="61"/>
        <v>-</v>
      </c>
    </row>
    <row r="278" spans="1:6" ht="12.75" customHeight="1">
      <c r="A278" s="41">
        <v>382</v>
      </c>
      <c r="B278" s="43" t="s">
        <v>549</v>
      </c>
      <c r="C278" s="103" t="s">
        <v>550</v>
      </c>
      <c r="D278" s="39">
        <f t="shared" ref="D278:E278" si="63">SUM(D279:D282)</f>
        <v>0</v>
      </c>
      <c r="E278" s="39">
        <f t="shared" si="63"/>
        <v>0</v>
      </c>
      <c r="F278" s="28" t="str">
        <f t="shared" ref="F278:F282" si="64">IF(D278&lt;&gt;0,IF(E278/D278&gt;=100,"&gt;&gt;100",E278/D278*100),"-")</f>
        <v>-</v>
      </c>
    </row>
    <row r="279" spans="1:6" ht="12.75" customHeight="1">
      <c r="A279" s="41">
        <v>3821</v>
      </c>
      <c r="B279" s="42" t="s">
        <v>551</v>
      </c>
      <c r="C279" s="103" t="s">
        <v>552</v>
      </c>
      <c r="D279" s="91">
        <v>0</v>
      </c>
      <c r="E279" s="91"/>
      <c r="F279" s="28" t="str">
        <f t="shared" si="64"/>
        <v>-</v>
      </c>
    </row>
    <row r="280" spans="1:6" ht="12.75" customHeight="1">
      <c r="A280" s="41">
        <v>3822</v>
      </c>
      <c r="B280" s="42" t="s">
        <v>553</v>
      </c>
      <c r="C280" s="103" t="s">
        <v>554</v>
      </c>
      <c r="D280" s="91">
        <v>0</v>
      </c>
      <c r="E280" s="91"/>
      <c r="F280" s="28" t="str">
        <f t="shared" si="64"/>
        <v>-</v>
      </c>
    </row>
    <row r="281" spans="1:6" ht="12.75" customHeight="1">
      <c r="A281" s="41" t="s">
        <v>555</v>
      </c>
      <c r="B281" s="42" t="s">
        <v>556</v>
      </c>
      <c r="C281" s="103" t="s">
        <v>555</v>
      </c>
      <c r="D281" s="91">
        <v>0</v>
      </c>
      <c r="E281" s="91"/>
      <c r="F281" s="28" t="str">
        <f t="shared" si="64"/>
        <v>-</v>
      </c>
    </row>
    <row r="282" spans="1:6" ht="24">
      <c r="A282" s="41" t="s">
        <v>557</v>
      </c>
      <c r="B282" s="42" t="s">
        <v>558</v>
      </c>
      <c r="C282" s="104" t="s">
        <v>557</v>
      </c>
      <c r="D282" s="91">
        <v>0</v>
      </c>
      <c r="E282" s="91"/>
      <c r="F282" s="28" t="str">
        <f t="shared" si="64"/>
        <v>-</v>
      </c>
    </row>
    <row r="283" spans="1:6" ht="12.75" customHeight="1">
      <c r="A283" s="41">
        <v>383</v>
      </c>
      <c r="B283" s="42" t="s">
        <v>559</v>
      </c>
      <c r="C283" s="103" t="s">
        <v>560</v>
      </c>
      <c r="D283" s="39">
        <f t="shared" ref="D283:E283" si="65">SUM(D284:D288)</f>
        <v>0</v>
      </c>
      <c r="E283" s="39">
        <f t="shared" si="65"/>
        <v>0</v>
      </c>
      <c r="F283" s="28" t="str">
        <f t="shared" ref="F283:F294" si="66">IF(D283&lt;&gt;0,IF(E283/D283&gt;=100,"&gt;&gt;100",E283/D283*100),"-")</f>
        <v>-</v>
      </c>
    </row>
    <row r="284" spans="1:6" ht="12.75" customHeight="1">
      <c r="A284" s="41">
        <v>3831</v>
      </c>
      <c r="B284" s="42" t="s">
        <v>561</v>
      </c>
      <c r="C284" s="103" t="s">
        <v>562</v>
      </c>
      <c r="D284" s="91">
        <v>0</v>
      </c>
      <c r="E284" s="91"/>
      <c r="F284" s="28" t="str">
        <f t="shared" si="66"/>
        <v>-</v>
      </c>
    </row>
    <row r="285" spans="1:6" ht="12.75" customHeight="1">
      <c r="A285" s="41">
        <v>3832</v>
      </c>
      <c r="B285" s="42" t="s">
        <v>563</v>
      </c>
      <c r="C285" s="103" t="s">
        <v>564</v>
      </c>
      <c r="D285" s="91">
        <v>0</v>
      </c>
      <c r="E285" s="91"/>
      <c r="F285" s="28" t="str">
        <f t="shared" si="66"/>
        <v>-</v>
      </c>
    </row>
    <row r="286" spans="1:6" ht="12.75" customHeight="1">
      <c r="A286" s="41">
        <v>3833</v>
      </c>
      <c r="B286" s="42" t="s">
        <v>565</v>
      </c>
      <c r="C286" s="103" t="s">
        <v>566</v>
      </c>
      <c r="D286" s="91">
        <v>0</v>
      </c>
      <c r="E286" s="91"/>
      <c r="F286" s="28" t="str">
        <f t="shared" si="66"/>
        <v>-</v>
      </c>
    </row>
    <row r="287" spans="1:6" ht="12.75" customHeight="1">
      <c r="A287" s="41">
        <v>3834</v>
      </c>
      <c r="B287" s="42" t="s">
        <v>567</v>
      </c>
      <c r="C287" s="103" t="s">
        <v>568</v>
      </c>
      <c r="D287" s="91">
        <v>0</v>
      </c>
      <c r="E287" s="91"/>
      <c r="F287" s="28" t="str">
        <f t="shared" si="66"/>
        <v>-</v>
      </c>
    </row>
    <row r="288" spans="1:6" ht="12.75" customHeight="1">
      <c r="A288" s="41" t="s">
        <v>569</v>
      </c>
      <c r="B288" s="42" t="s">
        <v>303</v>
      </c>
      <c r="C288" s="103" t="s">
        <v>569</v>
      </c>
      <c r="D288" s="91">
        <v>0</v>
      </c>
      <c r="E288" s="91"/>
      <c r="F288" s="28" t="str">
        <f t="shared" si="66"/>
        <v>-</v>
      </c>
    </row>
    <row r="289" spans="1:6" ht="12.75" customHeight="1">
      <c r="A289" s="41">
        <v>386</v>
      </c>
      <c r="B289" s="43" t="s">
        <v>570</v>
      </c>
      <c r="C289" s="103" t="s">
        <v>571</v>
      </c>
      <c r="D289" s="39">
        <f t="shared" ref="D289:E289" si="67">SUM(D290:D294)</f>
        <v>291857.44</v>
      </c>
      <c r="E289" s="39">
        <f t="shared" si="67"/>
        <v>74400</v>
      </c>
      <c r="F289" s="28">
        <f t="shared" si="66"/>
        <v>25.491897688131576</v>
      </c>
    </row>
    <row r="290" spans="1:6" ht="24">
      <c r="A290" s="41">
        <v>3861</v>
      </c>
      <c r="B290" s="42" t="s">
        <v>572</v>
      </c>
      <c r="C290" s="103" t="s">
        <v>573</v>
      </c>
      <c r="D290" s="91">
        <v>291857.44</v>
      </c>
      <c r="E290" s="91">
        <v>74400</v>
      </c>
      <c r="F290" s="28">
        <f t="shared" si="66"/>
        <v>25.491897688131576</v>
      </c>
    </row>
    <row r="291" spans="1:6" ht="24">
      <c r="A291" s="41">
        <v>3862</v>
      </c>
      <c r="B291" s="43" t="s">
        <v>574</v>
      </c>
      <c r="C291" s="103" t="s">
        <v>575</v>
      </c>
      <c r="D291" s="91">
        <v>0</v>
      </c>
      <c r="E291" s="91"/>
      <c r="F291" s="28" t="str">
        <f t="shared" si="66"/>
        <v>-</v>
      </c>
    </row>
    <row r="292" spans="1:6" ht="12.75" customHeight="1">
      <c r="A292" s="41">
        <v>3863</v>
      </c>
      <c r="B292" s="43" t="s">
        <v>576</v>
      </c>
      <c r="C292" s="103" t="s">
        <v>577</v>
      </c>
      <c r="D292" s="91">
        <v>0</v>
      </c>
      <c r="E292" s="91"/>
      <c r="F292" s="28" t="str">
        <f t="shared" si="66"/>
        <v>-</v>
      </c>
    </row>
    <row r="293" spans="1:6" ht="12.75" customHeight="1">
      <c r="A293" s="41" t="s">
        <v>578</v>
      </c>
      <c r="B293" s="43" t="s">
        <v>579</v>
      </c>
      <c r="C293" s="103" t="s">
        <v>578</v>
      </c>
      <c r="D293" s="91">
        <v>0</v>
      </c>
      <c r="E293" s="91"/>
      <c r="F293" s="28" t="str">
        <f t="shared" si="66"/>
        <v>-</v>
      </c>
    </row>
    <row r="294" spans="1:6" ht="24">
      <c r="A294" s="41" t="s">
        <v>580</v>
      </c>
      <c r="B294" s="43" t="s">
        <v>581</v>
      </c>
      <c r="C294" s="104" t="s">
        <v>580</v>
      </c>
      <c r="D294" s="91">
        <v>0</v>
      </c>
      <c r="E294" s="91"/>
      <c r="F294" s="28" t="str">
        <f t="shared" si="66"/>
        <v>-</v>
      </c>
    </row>
    <row r="295" spans="1:6" ht="12.75" customHeight="1">
      <c r="A295" s="41" t="s">
        <v>582</v>
      </c>
      <c r="B295" s="42" t="s">
        <v>583</v>
      </c>
      <c r="C295" s="103" t="s">
        <v>584</v>
      </c>
      <c r="D295" s="91">
        <v>0</v>
      </c>
      <c r="E295" s="91"/>
      <c r="F295" s="28" t="str">
        <f t="shared" ref="F295:F306" si="68">IF(D295&lt;&gt;0,IF(E295/D295&gt;=100,"&gt;&gt;100",E295/D295*100),"-")</f>
        <v>-</v>
      </c>
    </row>
    <row r="296" spans="1:6" ht="12.75" customHeight="1">
      <c r="A296" s="41" t="s">
        <v>582</v>
      </c>
      <c r="B296" s="42" t="s">
        <v>585</v>
      </c>
      <c r="C296" s="103" t="s">
        <v>586</v>
      </c>
      <c r="D296" s="91">
        <v>0</v>
      </c>
      <c r="E296" s="91"/>
      <c r="F296" s="28" t="str">
        <f t="shared" si="68"/>
        <v>-</v>
      </c>
    </row>
    <row r="297" spans="1:6" ht="12.75" customHeight="1">
      <c r="A297" s="41" t="s">
        <v>582</v>
      </c>
      <c r="B297" s="42" t="s">
        <v>587</v>
      </c>
      <c r="C297" s="103" t="s">
        <v>588</v>
      </c>
      <c r="D297" s="39">
        <f t="shared" ref="D297:E297" si="69">IF(D296&gt;=D295,D296-D295,0)</f>
        <v>0</v>
      </c>
      <c r="E297" s="39">
        <f t="shared" si="69"/>
        <v>0</v>
      </c>
      <c r="F297" s="28" t="str">
        <f t="shared" si="68"/>
        <v>-</v>
      </c>
    </row>
    <row r="298" spans="1:6" ht="12.75" customHeight="1">
      <c r="A298" s="41" t="s">
        <v>582</v>
      </c>
      <c r="B298" s="42" t="s">
        <v>589</v>
      </c>
      <c r="C298" s="103" t="s">
        <v>590</v>
      </c>
      <c r="D298" s="39">
        <f t="shared" ref="D298:E298" si="70">IF(D295&gt;=D296,D295-D296,0)</f>
        <v>0</v>
      </c>
      <c r="E298" s="39">
        <f t="shared" si="70"/>
        <v>0</v>
      </c>
      <c r="F298" s="28" t="str">
        <f t="shared" si="68"/>
        <v>-</v>
      </c>
    </row>
    <row r="299" spans="1:6" ht="12.75" customHeight="1">
      <c r="A299" s="41" t="s">
        <v>582</v>
      </c>
      <c r="B299" s="42" t="s">
        <v>591</v>
      </c>
      <c r="C299" s="103" t="s">
        <v>592</v>
      </c>
      <c r="D299" s="39">
        <f>D152-D297+D298</f>
        <v>888381.1399999999</v>
      </c>
      <c r="E299" s="39">
        <f>E152-E297+E298</f>
        <v>532492.11</v>
      </c>
      <c r="F299" s="28">
        <f t="shared" si="68"/>
        <v>59.93960092399081</v>
      </c>
    </row>
    <row r="300" spans="1:6" ht="12.75" customHeight="1">
      <c r="A300" s="41" t="s">
        <v>582</v>
      </c>
      <c r="B300" s="42" t="s">
        <v>593</v>
      </c>
      <c r="C300" s="103" t="s">
        <v>594</v>
      </c>
      <c r="D300" s="39">
        <f>IF(D6&gt;=D299,D6-D299,0)</f>
        <v>72003.740000000107</v>
      </c>
      <c r="E300" s="39">
        <f>IF(E6&gt;=E299,E6-E299,0)</f>
        <v>479362.90000000014</v>
      </c>
      <c r="F300" s="28">
        <f t="shared" si="68"/>
        <v>665.74722368587993</v>
      </c>
    </row>
    <row r="301" spans="1:6" ht="12.75" customHeight="1">
      <c r="A301" s="41" t="s">
        <v>582</v>
      </c>
      <c r="B301" s="42" t="s">
        <v>595</v>
      </c>
      <c r="C301" s="103" t="s">
        <v>596</v>
      </c>
      <c r="D301" s="39">
        <f>IF(D299&gt;=D6,D299-D6,0)</f>
        <v>0</v>
      </c>
      <c r="E301" s="39">
        <f>IF(E299&gt;=E6,E299-E6,0)</f>
        <v>0</v>
      </c>
      <c r="F301" s="28" t="str">
        <f t="shared" si="68"/>
        <v>-</v>
      </c>
    </row>
    <row r="302" spans="1:6" ht="12.75" customHeight="1">
      <c r="A302" s="41">
        <v>92211</v>
      </c>
      <c r="B302" s="42" t="s">
        <v>597</v>
      </c>
      <c r="C302" s="103" t="s">
        <v>598</v>
      </c>
      <c r="D302" s="91">
        <v>592783.43999999994</v>
      </c>
      <c r="E302" s="91">
        <v>519786.88</v>
      </c>
      <c r="F302" s="28">
        <f t="shared" si="68"/>
        <v>87.685796350856236</v>
      </c>
    </row>
    <row r="303" spans="1:6" ht="12.75" customHeight="1">
      <c r="A303" s="41">
        <v>92221</v>
      </c>
      <c r="B303" s="42" t="s">
        <v>599</v>
      </c>
      <c r="C303" s="103" t="s">
        <v>600</v>
      </c>
      <c r="D303" s="91">
        <v>0</v>
      </c>
      <c r="E303" s="91">
        <v>0</v>
      </c>
      <c r="F303" s="28" t="str">
        <f t="shared" si="68"/>
        <v>-</v>
      </c>
    </row>
    <row r="304" spans="1:6" ht="12.75" customHeight="1">
      <c r="A304" s="41">
        <v>96</v>
      </c>
      <c r="B304" s="98" t="s">
        <v>601</v>
      </c>
      <c r="C304" s="103" t="s">
        <v>602</v>
      </c>
      <c r="D304" s="91">
        <v>440880.31</v>
      </c>
      <c r="E304" s="91"/>
      <c r="F304" s="28">
        <f t="shared" si="68"/>
        <v>0</v>
      </c>
    </row>
    <row r="305" spans="1:6" ht="12">
      <c r="A305" s="41">
        <v>9661</v>
      </c>
      <c r="B305" s="98" t="s">
        <v>603</v>
      </c>
      <c r="C305" s="103" t="s">
        <v>604</v>
      </c>
      <c r="D305" s="91">
        <v>0</v>
      </c>
      <c r="E305" s="91"/>
      <c r="F305" s="28" t="str">
        <f t="shared" si="68"/>
        <v>-</v>
      </c>
    </row>
    <row r="306" spans="1:6" ht="12.75" customHeight="1">
      <c r="A306" s="105" t="s">
        <v>605</v>
      </c>
      <c r="B306" s="84" t="s">
        <v>606</v>
      </c>
      <c r="C306" s="106" t="s">
        <v>605</v>
      </c>
      <c r="D306" s="92">
        <v>0</v>
      </c>
      <c r="E306" s="92"/>
      <c r="F306" s="40" t="str">
        <f t="shared" si="68"/>
        <v>-</v>
      </c>
    </row>
    <row r="307" spans="1:6" s="38" customFormat="1" ht="20.100000000000001" customHeight="1">
      <c r="A307" s="142" t="s">
        <v>607</v>
      </c>
      <c r="B307" s="143"/>
      <c r="C307" s="76"/>
      <c r="D307" s="26"/>
      <c r="E307" s="26"/>
      <c r="F307" s="27"/>
    </row>
    <row r="308" spans="1:6" ht="12.75" customHeight="1">
      <c r="A308" s="41">
        <v>7</v>
      </c>
      <c r="B308" s="42" t="s">
        <v>608</v>
      </c>
      <c r="C308" s="103" t="s">
        <v>609</v>
      </c>
      <c r="D308" s="39">
        <f t="shared" ref="D308:E308" si="71">D309+D321+D354+D358</f>
        <v>286.5</v>
      </c>
      <c r="E308" s="39">
        <f t="shared" si="71"/>
        <v>3545.17</v>
      </c>
      <c r="F308" s="28">
        <f t="shared" ref="F308:F428" si="72">IF(D308&lt;&gt;0,IF(E308/D308&gt;=100,"&gt;&gt;100",E308/D308*100),"-")</f>
        <v>1237.4066317626528</v>
      </c>
    </row>
    <row r="309" spans="1:6" ht="12.75" customHeight="1">
      <c r="A309" s="41">
        <v>71</v>
      </c>
      <c r="B309" s="42" t="s">
        <v>610</v>
      </c>
      <c r="C309" s="103" t="s">
        <v>611</v>
      </c>
      <c r="D309" s="39">
        <f t="shared" ref="D309:E309" si="73">D310+D314</f>
        <v>0</v>
      </c>
      <c r="E309" s="39">
        <f t="shared" si="73"/>
        <v>3525</v>
      </c>
      <c r="F309" s="28" t="str">
        <f t="shared" si="72"/>
        <v>-</v>
      </c>
    </row>
    <row r="310" spans="1:6" ht="24">
      <c r="A310" s="41">
        <v>711</v>
      </c>
      <c r="B310" s="42" t="s">
        <v>612</v>
      </c>
      <c r="C310" s="103" t="s">
        <v>613</v>
      </c>
      <c r="D310" s="39">
        <f t="shared" ref="D310:E310" si="74">SUM(D311:D313)</f>
        <v>0</v>
      </c>
      <c r="E310" s="39">
        <f t="shared" si="74"/>
        <v>3525</v>
      </c>
      <c r="F310" s="28" t="str">
        <f t="shared" si="72"/>
        <v>-</v>
      </c>
    </row>
    <row r="311" spans="1:6" ht="12.75" customHeight="1">
      <c r="A311" s="41">
        <v>7111</v>
      </c>
      <c r="B311" s="42" t="s">
        <v>614</v>
      </c>
      <c r="C311" s="103" t="s">
        <v>615</v>
      </c>
      <c r="D311" s="91">
        <v>0</v>
      </c>
      <c r="E311" s="91">
        <v>3525</v>
      </c>
      <c r="F311" s="28" t="str">
        <f t="shared" si="72"/>
        <v>-</v>
      </c>
    </row>
    <row r="312" spans="1:6" ht="12.75" customHeight="1">
      <c r="A312" s="41">
        <v>7112</v>
      </c>
      <c r="B312" s="42" t="s">
        <v>616</v>
      </c>
      <c r="C312" s="103" t="s">
        <v>617</v>
      </c>
      <c r="D312" s="91">
        <v>0</v>
      </c>
      <c r="E312" s="91"/>
      <c r="F312" s="28" t="str">
        <f t="shared" si="72"/>
        <v>-</v>
      </c>
    </row>
    <row r="313" spans="1:6" ht="12.75" customHeight="1">
      <c r="A313" s="41">
        <v>7113</v>
      </c>
      <c r="B313" s="42" t="s">
        <v>618</v>
      </c>
      <c r="C313" s="103" t="s">
        <v>619</v>
      </c>
      <c r="D313" s="91">
        <v>0</v>
      </c>
      <c r="E313" s="91"/>
      <c r="F313" s="28" t="str">
        <f t="shared" si="72"/>
        <v>-</v>
      </c>
    </row>
    <row r="314" spans="1:6" ht="12.75" customHeight="1">
      <c r="A314" s="41">
        <v>712</v>
      </c>
      <c r="B314" s="42" t="s">
        <v>620</v>
      </c>
      <c r="C314" s="103" t="s">
        <v>621</v>
      </c>
      <c r="D314" s="39">
        <f t="shared" ref="D314:E314" si="75">SUM(D315:D320)</f>
        <v>0</v>
      </c>
      <c r="E314" s="39">
        <f t="shared" si="75"/>
        <v>0</v>
      </c>
      <c r="F314" s="28" t="str">
        <f t="shared" si="72"/>
        <v>-</v>
      </c>
    </row>
    <row r="315" spans="1:6" ht="12.75" customHeight="1">
      <c r="A315" s="41">
        <v>7121</v>
      </c>
      <c r="B315" s="42" t="s">
        <v>622</v>
      </c>
      <c r="C315" s="103" t="s">
        <v>623</v>
      </c>
      <c r="D315" s="91">
        <v>0</v>
      </c>
      <c r="E315" s="91"/>
      <c r="F315" s="28" t="str">
        <f t="shared" si="72"/>
        <v>-</v>
      </c>
    </row>
    <row r="316" spans="1:6" ht="12.75" customHeight="1">
      <c r="A316" s="41">
        <v>7122</v>
      </c>
      <c r="B316" s="42" t="s">
        <v>624</v>
      </c>
      <c r="C316" s="103" t="s">
        <v>625</v>
      </c>
      <c r="D316" s="91">
        <v>0</v>
      </c>
      <c r="E316" s="91"/>
      <c r="F316" s="28" t="str">
        <f t="shared" si="72"/>
        <v>-</v>
      </c>
    </row>
    <row r="317" spans="1:6" ht="12.75" customHeight="1">
      <c r="A317" s="41">
        <v>7123</v>
      </c>
      <c r="B317" s="42" t="s">
        <v>626</v>
      </c>
      <c r="C317" s="103" t="s">
        <v>627</v>
      </c>
      <c r="D317" s="91">
        <v>0</v>
      </c>
      <c r="E317" s="91"/>
      <c r="F317" s="28" t="str">
        <f t="shared" si="72"/>
        <v>-</v>
      </c>
    </row>
    <row r="318" spans="1:6" ht="12.75" customHeight="1">
      <c r="A318" s="41">
        <v>7124</v>
      </c>
      <c r="B318" s="42" t="s">
        <v>628</v>
      </c>
      <c r="C318" s="103" t="s">
        <v>629</v>
      </c>
      <c r="D318" s="91">
        <v>0</v>
      </c>
      <c r="E318" s="91"/>
      <c r="F318" s="28" t="str">
        <f t="shared" si="72"/>
        <v>-</v>
      </c>
    </row>
    <row r="319" spans="1:6" ht="12.75" customHeight="1">
      <c r="A319" s="41">
        <v>7125</v>
      </c>
      <c r="B319" s="42" t="s">
        <v>630</v>
      </c>
      <c r="C319" s="103" t="s">
        <v>631</v>
      </c>
      <c r="D319" s="91">
        <v>0</v>
      </c>
      <c r="E319" s="91"/>
      <c r="F319" s="28" t="str">
        <f t="shared" si="72"/>
        <v>-</v>
      </c>
    </row>
    <row r="320" spans="1:6" ht="12.75" customHeight="1">
      <c r="A320" s="41">
        <v>7126</v>
      </c>
      <c r="B320" s="42" t="s">
        <v>632</v>
      </c>
      <c r="C320" s="103" t="s">
        <v>633</v>
      </c>
      <c r="D320" s="91">
        <v>0</v>
      </c>
      <c r="E320" s="91"/>
      <c r="F320" s="28" t="str">
        <f t="shared" si="72"/>
        <v>-</v>
      </c>
    </row>
    <row r="321" spans="1:6" ht="24">
      <c r="A321" s="41">
        <v>72</v>
      </c>
      <c r="B321" s="83" t="s">
        <v>634</v>
      </c>
      <c r="C321" s="103" t="s">
        <v>635</v>
      </c>
      <c r="D321" s="39">
        <f t="shared" ref="D321:E321" si="76">D322+D327+D336+D341+D346+D349</f>
        <v>286.5</v>
      </c>
      <c r="E321" s="39">
        <f t="shared" si="76"/>
        <v>20.170000000000002</v>
      </c>
      <c r="F321" s="28">
        <f t="shared" si="72"/>
        <v>7.0401396160558471</v>
      </c>
    </row>
    <row r="322" spans="1:6" ht="12.75" customHeight="1">
      <c r="A322" s="41">
        <v>721</v>
      </c>
      <c r="B322" s="42" t="s">
        <v>636</v>
      </c>
      <c r="C322" s="103" t="s">
        <v>637</v>
      </c>
      <c r="D322" s="39">
        <f t="shared" ref="D322:E322" si="77">SUM(D323:D326)</f>
        <v>286.5</v>
      </c>
      <c r="E322" s="39">
        <f t="shared" si="77"/>
        <v>20.170000000000002</v>
      </c>
      <c r="F322" s="28">
        <f t="shared" si="72"/>
        <v>7.0401396160558471</v>
      </c>
    </row>
    <row r="323" spans="1:6" ht="12.75" customHeight="1">
      <c r="A323" s="41">
        <v>7211</v>
      </c>
      <c r="B323" s="42" t="s">
        <v>638</v>
      </c>
      <c r="C323" s="103" t="s">
        <v>639</v>
      </c>
      <c r="D323" s="91">
        <v>286.5</v>
      </c>
      <c r="E323" s="91">
        <v>20.170000000000002</v>
      </c>
      <c r="F323" s="28">
        <f t="shared" si="72"/>
        <v>7.0401396160558471</v>
      </c>
    </row>
    <row r="324" spans="1:6" ht="12.75" customHeight="1">
      <c r="A324" s="41">
        <v>7212</v>
      </c>
      <c r="B324" s="42" t="s">
        <v>640</v>
      </c>
      <c r="C324" s="103" t="s">
        <v>641</v>
      </c>
      <c r="D324" s="91">
        <v>0</v>
      </c>
      <c r="E324" s="91"/>
      <c r="F324" s="28" t="str">
        <f t="shared" si="72"/>
        <v>-</v>
      </c>
    </row>
    <row r="325" spans="1:6" ht="12.75" customHeight="1">
      <c r="A325" s="41">
        <v>7213</v>
      </c>
      <c r="B325" s="42" t="s">
        <v>642</v>
      </c>
      <c r="C325" s="103" t="s">
        <v>643</v>
      </c>
      <c r="D325" s="91">
        <v>0</v>
      </c>
      <c r="E325" s="91"/>
      <c r="F325" s="28" t="str">
        <f t="shared" si="72"/>
        <v>-</v>
      </c>
    </row>
    <row r="326" spans="1:6" ht="12.75" customHeight="1">
      <c r="A326" s="41">
        <v>7214</v>
      </c>
      <c r="B326" s="42" t="s">
        <v>644</v>
      </c>
      <c r="C326" s="103" t="s">
        <v>645</v>
      </c>
      <c r="D326" s="91">
        <v>0</v>
      </c>
      <c r="E326" s="91"/>
      <c r="F326" s="28" t="str">
        <f t="shared" si="72"/>
        <v>-</v>
      </c>
    </row>
    <row r="327" spans="1:6" ht="12.75" customHeight="1">
      <c r="A327" s="41">
        <v>722</v>
      </c>
      <c r="B327" s="42" t="s">
        <v>646</v>
      </c>
      <c r="C327" s="103" t="s">
        <v>647</v>
      </c>
      <c r="D327" s="39">
        <f t="shared" ref="D327:E327" si="78">SUM(D328:D335)</f>
        <v>0</v>
      </c>
      <c r="E327" s="39">
        <f t="shared" si="78"/>
        <v>0</v>
      </c>
      <c r="F327" s="28" t="str">
        <f t="shared" si="72"/>
        <v>-</v>
      </c>
    </row>
    <row r="328" spans="1:6" ht="12.75" customHeight="1">
      <c r="A328" s="41">
        <v>7221</v>
      </c>
      <c r="B328" s="42" t="s">
        <v>648</v>
      </c>
      <c r="C328" s="103" t="s">
        <v>649</v>
      </c>
      <c r="D328" s="91">
        <v>0</v>
      </c>
      <c r="E328" s="91"/>
      <c r="F328" s="28" t="str">
        <f t="shared" si="72"/>
        <v>-</v>
      </c>
    </row>
    <row r="329" spans="1:6" ht="12.75" customHeight="1">
      <c r="A329" s="41">
        <v>7222</v>
      </c>
      <c r="B329" s="42" t="s">
        <v>650</v>
      </c>
      <c r="C329" s="103" t="s">
        <v>651</v>
      </c>
      <c r="D329" s="91">
        <v>0</v>
      </c>
      <c r="E329" s="91"/>
      <c r="F329" s="28" t="str">
        <f t="shared" si="72"/>
        <v>-</v>
      </c>
    </row>
    <row r="330" spans="1:6" ht="12.75" customHeight="1">
      <c r="A330" s="41">
        <v>7223</v>
      </c>
      <c r="B330" s="42" t="s">
        <v>652</v>
      </c>
      <c r="C330" s="103" t="s">
        <v>653</v>
      </c>
      <c r="D330" s="91">
        <v>0</v>
      </c>
      <c r="E330" s="91"/>
      <c r="F330" s="28" t="str">
        <f t="shared" si="72"/>
        <v>-</v>
      </c>
    </row>
    <row r="331" spans="1:6" ht="12.75" customHeight="1">
      <c r="A331" s="41">
        <v>7224</v>
      </c>
      <c r="B331" s="42" t="s">
        <v>654</v>
      </c>
      <c r="C331" s="103" t="s">
        <v>655</v>
      </c>
      <c r="D331" s="91">
        <v>0</v>
      </c>
      <c r="E331" s="91"/>
      <c r="F331" s="28" t="str">
        <f t="shared" si="72"/>
        <v>-</v>
      </c>
    </row>
    <row r="332" spans="1:6" ht="12.75" customHeight="1">
      <c r="A332" s="44">
        <v>7225</v>
      </c>
      <c r="B332" s="43" t="s">
        <v>656</v>
      </c>
      <c r="C332" s="115" t="s">
        <v>657</v>
      </c>
      <c r="D332" s="89">
        <v>0</v>
      </c>
      <c r="E332" s="89"/>
      <c r="F332" s="28" t="str">
        <f t="shared" si="72"/>
        <v>-</v>
      </c>
    </row>
    <row r="333" spans="1:6" ht="12.75" customHeight="1">
      <c r="A333" s="41">
        <v>7226</v>
      </c>
      <c r="B333" s="42" t="s">
        <v>658</v>
      </c>
      <c r="C333" s="103" t="s">
        <v>659</v>
      </c>
      <c r="D333" s="91">
        <v>0</v>
      </c>
      <c r="E333" s="91"/>
      <c r="F333" s="28" t="str">
        <f t="shared" si="72"/>
        <v>-</v>
      </c>
    </row>
    <row r="334" spans="1:6" ht="12.75" customHeight="1">
      <c r="A334" s="41">
        <v>7227</v>
      </c>
      <c r="B334" s="42" t="s">
        <v>660</v>
      </c>
      <c r="C334" s="103" t="s">
        <v>661</v>
      </c>
      <c r="D334" s="91">
        <v>0</v>
      </c>
      <c r="E334" s="91"/>
      <c r="F334" s="28" t="str">
        <f t="shared" si="72"/>
        <v>-</v>
      </c>
    </row>
    <row r="335" spans="1:6" ht="12.75" customHeight="1">
      <c r="A335" s="41" t="s">
        <v>662</v>
      </c>
      <c r="B335" s="42" t="s">
        <v>663</v>
      </c>
      <c r="C335" s="103" t="s">
        <v>662</v>
      </c>
      <c r="D335" s="91">
        <v>0</v>
      </c>
      <c r="E335" s="91"/>
      <c r="F335" s="28" t="str">
        <f t="shared" si="72"/>
        <v>-</v>
      </c>
    </row>
    <row r="336" spans="1:6" ht="12.75" customHeight="1">
      <c r="A336" s="41">
        <v>723</v>
      </c>
      <c r="B336" s="83" t="s">
        <v>664</v>
      </c>
      <c r="C336" s="103" t="s">
        <v>665</v>
      </c>
      <c r="D336" s="39">
        <f t="shared" ref="D336:E336" si="79">SUM(D337:D340)</f>
        <v>0</v>
      </c>
      <c r="E336" s="39">
        <f t="shared" si="79"/>
        <v>0</v>
      </c>
      <c r="F336" s="28" t="str">
        <f t="shared" si="72"/>
        <v>-</v>
      </c>
    </row>
    <row r="337" spans="1:6" ht="12.75" customHeight="1">
      <c r="A337" s="41">
        <v>7231</v>
      </c>
      <c r="B337" s="42" t="s">
        <v>666</v>
      </c>
      <c r="C337" s="103" t="s">
        <v>667</v>
      </c>
      <c r="D337" s="91">
        <v>0</v>
      </c>
      <c r="E337" s="91"/>
      <c r="F337" s="28" t="str">
        <f t="shared" si="72"/>
        <v>-</v>
      </c>
    </row>
    <row r="338" spans="1:6" ht="12.75" customHeight="1">
      <c r="A338" s="41">
        <v>7232</v>
      </c>
      <c r="B338" s="42" t="s">
        <v>668</v>
      </c>
      <c r="C338" s="103" t="s">
        <v>669</v>
      </c>
      <c r="D338" s="91">
        <v>0</v>
      </c>
      <c r="E338" s="91"/>
      <c r="F338" s="28" t="str">
        <f t="shared" si="72"/>
        <v>-</v>
      </c>
    </row>
    <row r="339" spans="1:6" ht="12.75" customHeight="1">
      <c r="A339" s="41">
        <v>7233</v>
      </c>
      <c r="B339" s="42" t="s">
        <v>670</v>
      </c>
      <c r="C339" s="103" t="s">
        <v>671</v>
      </c>
      <c r="D339" s="91">
        <v>0</v>
      </c>
      <c r="E339" s="91"/>
      <c r="F339" s="28" t="str">
        <f t="shared" si="72"/>
        <v>-</v>
      </c>
    </row>
    <row r="340" spans="1:6" ht="12.75" customHeight="1">
      <c r="A340" s="41">
        <v>7234</v>
      </c>
      <c r="B340" s="83" t="s">
        <v>672</v>
      </c>
      <c r="C340" s="103" t="s">
        <v>673</v>
      </c>
      <c r="D340" s="91">
        <v>0</v>
      </c>
      <c r="E340" s="91"/>
      <c r="F340" s="28" t="str">
        <f t="shared" si="72"/>
        <v>-</v>
      </c>
    </row>
    <row r="341" spans="1:6" ht="24">
      <c r="A341" s="41">
        <v>724</v>
      </c>
      <c r="B341" s="83" t="s">
        <v>674</v>
      </c>
      <c r="C341" s="103" t="s">
        <v>675</v>
      </c>
      <c r="D341" s="39">
        <f t="shared" ref="D341:E341" si="80">SUM(D342:D345)</f>
        <v>0</v>
      </c>
      <c r="E341" s="39">
        <f t="shared" si="80"/>
        <v>0</v>
      </c>
      <c r="F341" s="28" t="str">
        <f t="shared" si="72"/>
        <v>-</v>
      </c>
    </row>
    <row r="342" spans="1:6" ht="12.75" customHeight="1">
      <c r="A342" s="41">
        <v>7241</v>
      </c>
      <c r="B342" s="42" t="s">
        <v>676</v>
      </c>
      <c r="C342" s="103" t="s">
        <v>677</v>
      </c>
      <c r="D342" s="91">
        <v>0</v>
      </c>
      <c r="E342" s="91"/>
      <c r="F342" s="28" t="str">
        <f t="shared" si="72"/>
        <v>-</v>
      </c>
    </row>
    <row r="343" spans="1:6" ht="12.75" customHeight="1">
      <c r="A343" s="41">
        <v>7242</v>
      </c>
      <c r="B343" s="42" t="s">
        <v>678</v>
      </c>
      <c r="C343" s="103" t="s">
        <v>679</v>
      </c>
      <c r="D343" s="91">
        <v>0</v>
      </c>
      <c r="E343" s="91"/>
      <c r="F343" s="28" t="str">
        <f t="shared" si="72"/>
        <v>-</v>
      </c>
    </row>
    <row r="344" spans="1:6" ht="12.75" customHeight="1">
      <c r="A344" s="41">
        <v>7243</v>
      </c>
      <c r="B344" s="42" t="s">
        <v>680</v>
      </c>
      <c r="C344" s="103" t="s">
        <v>681</v>
      </c>
      <c r="D344" s="91">
        <v>0</v>
      </c>
      <c r="E344" s="91"/>
      <c r="F344" s="28" t="str">
        <f t="shared" si="72"/>
        <v>-</v>
      </c>
    </row>
    <row r="345" spans="1:6" ht="12.75" customHeight="1">
      <c r="A345" s="41">
        <v>7244</v>
      </c>
      <c r="B345" s="42" t="s">
        <v>682</v>
      </c>
      <c r="C345" s="103" t="s">
        <v>683</v>
      </c>
      <c r="D345" s="91">
        <v>0</v>
      </c>
      <c r="E345" s="91"/>
      <c r="F345" s="28" t="str">
        <f t="shared" si="72"/>
        <v>-</v>
      </c>
    </row>
    <row r="346" spans="1:6" ht="12.75" customHeight="1">
      <c r="A346" s="41">
        <v>725</v>
      </c>
      <c r="B346" s="42" t="s">
        <v>684</v>
      </c>
      <c r="C346" s="103" t="s">
        <v>685</v>
      </c>
      <c r="D346" s="39">
        <f t="shared" ref="D346:E346" si="81">SUM(D347:D348)</f>
        <v>0</v>
      </c>
      <c r="E346" s="39">
        <f t="shared" si="81"/>
        <v>0</v>
      </c>
      <c r="F346" s="28" t="str">
        <f t="shared" si="72"/>
        <v>-</v>
      </c>
    </row>
    <row r="347" spans="1:6" ht="12.75" customHeight="1">
      <c r="A347" s="41">
        <v>7251</v>
      </c>
      <c r="B347" s="42" t="s">
        <v>686</v>
      </c>
      <c r="C347" s="103" t="s">
        <v>687</v>
      </c>
      <c r="D347" s="91">
        <v>0</v>
      </c>
      <c r="E347" s="91"/>
      <c r="F347" s="28" t="str">
        <f t="shared" si="72"/>
        <v>-</v>
      </c>
    </row>
    <row r="348" spans="1:6" ht="12.75" customHeight="1">
      <c r="A348" s="41">
        <v>7252</v>
      </c>
      <c r="B348" s="42" t="s">
        <v>688</v>
      </c>
      <c r="C348" s="103" t="s">
        <v>689</v>
      </c>
      <c r="D348" s="91">
        <v>0</v>
      </c>
      <c r="E348" s="91"/>
      <c r="F348" s="28" t="str">
        <f t="shared" si="72"/>
        <v>-</v>
      </c>
    </row>
    <row r="349" spans="1:6" ht="12.75" customHeight="1">
      <c r="A349" s="41">
        <v>726</v>
      </c>
      <c r="B349" s="42" t="s">
        <v>690</v>
      </c>
      <c r="C349" s="103" t="s">
        <v>691</v>
      </c>
      <c r="D349" s="39">
        <f t="shared" ref="D349:E349" si="82">SUM(D350:D353)</f>
        <v>0</v>
      </c>
      <c r="E349" s="39">
        <f t="shared" si="82"/>
        <v>0</v>
      </c>
      <c r="F349" s="28" t="str">
        <f t="shared" si="72"/>
        <v>-</v>
      </c>
    </row>
    <row r="350" spans="1:6" ht="12.75" customHeight="1">
      <c r="A350" s="41">
        <v>7261</v>
      </c>
      <c r="B350" s="42" t="s">
        <v>692</v>
      </c>
      <c r="C350" s="103" t="s">
        <v>693</v>
      </c>
      <c r="D350" s="91">
        <v>0</v>
      </c>
      <c r="E350" s="91"/>
      <c r="F350" s="28" t="str">
        <f t="shared" si="72"/>
        <v>-</v>
      </c>
    </row>
    <row r="351" spans="1:6" ht="12.75" customHeight="1">
      <c r="A351" s="41">
        <v>7262</v>
      </c>
      <c r="B351" s="42" t="s">
        <v>694</v>
      </c>
      <c r="C351" s="103" t="s">
        <v>695</v>
      </c>
      <c r="D351" s="91">
        <v>0</v>
      </c>
      <c r="E351" s="91"/>
      <c r="F351" s="28" t="str">
        <f t="shared" si="72"/>
        <v>-</v>
      </c>
    </row>
    <row r="352" spans="1:6" ht="12.75" customHeight="1">
      <c r="A352" s="41">
        <v>7263</v>
      </c>
      <c r="B352" s="42" t="s">
        <v>696</v>
      </c>
      <c r="C352" s="103" t="s">
        <v>697</v>
      </c>
      <c r="D352" s="91">
        <v>0</v>
      </c>
      <c r="E352" s="91"/>
      <c r="F352" s="28" t="str">
        <f t="shared" si="72"/>
        <v>-</v>
      </c>
    </row>
    <row r="353" spans="1:6" ht="12.75" customHeight="1">
      <c r="A353" s="41">
        <v>7264</v>
      </c>
      <c r="B353" s="42" t="s">
        <v>698</v>
      </c>
      <c r="C353" s="103" t="s">
        <v>699</v>
      </c>
      <c r="D353" s="91">
        <v>0</v>
      </c>
      <c r="E353" s="91"/>
      <c r="F353" s="28" t="str">
        <f t="shared" si="72"/>
        <v>-</v>
      </c>
    </row>
    <row r="354" spans="1:6" ht="24">
      <c r="A354" s="41">
        <v>73</v>
      </c>
      <c r="B354" s="42" t="s">
        <v>700</v>
      </c>
      <c r="C354" s="103" t="s">
        <v>701</v>
      </c>
      <c r="D354" s="39">
        <f t="shared" ref="D354:E354" si="83">D355</f>
        <v>0</v>
      </c>
      <c r="E354" s="39">
        <f t="shared" si="83"/>
        <v>0</v>
      </c>
      <c r="F354" s="28" t="str">
        <f t="shared" si="72"/>
        <v>-</v>
      </c>
    </row>
    <row r="355" spans="1:6" ht="24">
      <c r="A355" s="41">
        <v>731</v>
      </c>
      <c r="B355" s="42" t="s">
        <v>702</v>
      </c>
      <c r="C355" s="103" t="s">
        <v>703</v>
      </c>
      <c r="D355" s="39">
        <f t="shared" ref="D355:E355" si="84">SUM(D356:D357)</f>
        <v>0</v>
      </c>
      <c r="E355" s="39">
        <f t="shared" si="84"/>
        <v>0</v>
      </c>
      <c r="F355" s="28" t="str">
        <f t="shared" si="72"/>
        <v>-</v>
      </c>
    </row>
    <row r="356" spans="1:6" ht="12.75" customHeight="1">
      <c r="A356" s="41">
        <v>7311</v>
      </c>
      <c r="B356" s="42" t="s">
        <v>704</v>
      </c>
      <c r="C356" s="103" t="s">
        <v>705</v>
      </c>
      <c r="D356" s="91">
        <v>0</v>
      </c>
      <c r="E356" s="91"/>
      <c r="F356" s="28" t="str">
        <f t="shared" si="72"/>
        <v>-</v>
      </c>
    </row>
    <row r="357" spans="1:6" ht="12.75" customHeight="1">
      <c r="A357" s="41">
        <v>7312</v>
      </c>
      <c r="B357" s="42" t="s">
        <v>706</v>
      </c>
      <c r="C357" s="103" t="s">
        <v>707</v>
      </c>
      <c r="D357" s="91">
        <v>0</v>
      </c>
      <c r="E357" s="91"/>
      <c r="F357" s="28" t="str">
        <f t="shared" si="72"/>
        <v>-</v>
      </c>
    </row>
    <row r="358" spans="1:6" ht="12.75" customHeight="1">
      <c r="A358" s="41">
        <v>74</v>
      </c>
      <c r="B358" s="42" t="s">
        <v>708</v>
      </c>
      <c r="C358" s="103" t="s">
        <v>709</v>
      </c>
      <c r="D358" s="39">
        <f t="shared" ref="D358:E358" si="85">D359</f>
        <v>0</v>
      </c>
      <c r="E358" s="39">
        <f t="shared" si="85"/>
        <v>0</v>
      </c>
      <c r="F358" s="28" t="str">
        <f t="shared" si="72"/>
        <v>-</v>
      </c>
    </row>
    <row r="359" spans="1:6" ht="12.75" customHeight="1">
      <c r="A359" s="41">
        <v>741</v>
      </c>
      <c r="B359" s="42" t="s">
        <v>710</v>
      </c>
      <c r="C359" s="103" t="s">
        <v>711</v>
      </c>
      <c r="D359" s="91">
        <v>0</v>
      </c>
      <c r="E359" s="91"/>
      <c r="F359" s="28" t="str">
        <f t="shared" si="72"/>
        <v>-</v>
      </c>
    </row>
    <row r="360" spans="1:6" ht="12.75" customHeight="1">
      <c r="A360" s="41">
        <v>4</v>
      </c>
      <c r="B360" s="42" t="s">
        <v>712</v>
      </c>
      <c r="C360" s="103" t="s">
        <v>713</v>
      </c>
      <c r="D360" s="39">
        <f t="shared" ref="D360:E360" si="86">D361+D373+D406+D410+D412</f>
        <v>7749</v>
      </c>
      <c r="E360" s="39">
        <f t="shared" si="86"/>
        <v>183022.68</v>
      </c>
      <c r="F360" s="28">
        <f t="shared" si="72"/>
        <v>2361.8877274487031</v>
      </c>
    </row>
    <row r="361" spans="1:6" ht="12.75" customHeight="1">
      <c r="A361" s="41">
        <v>41</v>
      </c>
      <c r="B361" s="42" t="s">
        <v>714</v>
      </c>
      <c r="C361" s="103" t="s">
        <v>715</v>
      </c>
      <c r="D361" s="39">
        <f t="shared" ref="D361:E361" si="87">D362+D366</f>
        <v>0</v>
      </c>
      <c r="E361" s="39">
        <f t="shared" si="87"/>
        <v>0</v>
      </c>
      <c r="F361" s="28" t="str">
        <f t="shared" si="72"/>
        <v>-</v>
      </c>
    </row>
    <row r="362" spans="1:6" ht="12.75" customHeight="1">
      <c r="A362" s="41">
        <v>411</v>
      </c>
      <c r="B362" s="42" t="s">
        <v>716</v>
      </c>
      <c r="C362" s="103" t="s">
        <v>717</v>
      </c>
      <c r="D362" s="39">
        <f t="shared" ref="D362:E362" si="88">SUM(D363:D365)</f>
        <v>0</v>
      </c>
      <c r="E362" s="39">
        <f t="shared" si="88"/>
        <v>0</v>
      </c>
      <c r="F362" s="28" t="str">
        <f t="shared" si="72"/>
        <v>-</v>
      </c>
    </row>
    <row r="363" spans="1:6" ht="12.75" customHeight="1">
      <c r="A363" s="41">
        <v>4111</v>
      </c>
      <c r="B363" s="42" t="s">
        <v>614</v>
      </c>
      <c r="C363" s="103" t="s">
        <v>718</v>
      </c>
      <c r="D363" s="91">
        <v>0</v>
      </c>
      <c r="E363" s="91"/>
      <c r="F363" s="28" t="str">
        <f t="shared" si="72"/>
        <v>-</v>
      </c>
    </row>
    <row r="364" spans="1:6" ht="12.75" customHeight="1">
      <c r="A364" s="41">
        <v>4112</v>
      </c>
      <c r="B364" s="42" t="s">
        <v>616</v>
      </c>
      <c r="C364" s="103" t="s">
        <v>719</v>
      </c>
      <c r="D364" s="91">
        <v>0</v>
      </c>
      <c r="E364" s="91"/>
      <c r="F364" s="28" t="str">
        <f t="shared" si="72"/>
        <v>-</v>
      </c>
    </row>
    <row r="365" spans="1:6" ht="12.75" customHeight="1">
      <c r="A365" s="41">
        <v>4113</v>
      </c>
      <c r="B365" s="42" t="s">
        <v>720</v>
      </c>
      <c r="C365" s="103" t="s">
        <v>721</v>
      </c>
      <c r="D365" s="91">
        <v>0</v>
      </c>
      <c r="E365" s="91"/>
      <c r="F365" s="28" t="str">
        <f t="shared" si="72"/>
        <v>-</v>
      </c>
    </row>
    <row r="366" spans="1:6" ht="12.75" customHeight="1">
      <c r="A366" s="41">
        <v>412</v>
      </c>
      <c r="B366" s="42" t="s">
        <v>722</v>
      </c>
      <c r="C366" s="103" t="s">
        <v>723</v>
      </c>
      <c r="D366" s="39">
        <f t="shared" ref="D366:E366" si="89">SUM(D367:D372)</f>
        <v>0</v>
      </c>
      <c r="E366" s="39">
        <f t="shared" si="89"/>
        <v>0</v>
      </c>
      <c r="F366" s="28" t="str">
        <f t="shared" si="72"/>
        <v>-</v>
      </c>
    </row>
    <row r="367" spans="1:6" ht="12.75" customHeight="1">
      <c r="A367" s="41">
        <v>4121</v>
      </c>
      <c r="B367" s="42" t="s">
        <v>622</v>
      </c>
      <c r="C367" s="103" t="s">
        <v>724</v>
      </c>
      <c r="D367" s="91">
        <v>0</v>
      </c>
      <c r="E367" s="91"/>
      <c r="F367" s="28" t="str">
        <f t="shared" si="72"/>
        <v>-</v>
      </c>
    </row>
    <row r="368" spans="1:6" ht="12.75" customHeight="1">
      <c r="A368" s="41">
        <v>4122</v>
      </c>
      <c r="B368" s="42" t="s">
        <v>624</v>
      </c>
      <c r="C368" s="103" t="s">
        <v>725</v>
      </c>
      <c r="D368" s="91">
        <v>0</v>
      </c>
      <c r="E368" s="91"/>
      <c r="F368" s="28" t="str">
        <f t="shared" si="72"/>
        <v>-</v>
      </c>
    </row>
    <row r="369" spans="1:6" ht="12.75" customHeight="1">
      <c r="A369" s="41">
        <v>4123</v>
      </c>
      <c r="B369" s="42" t="s">
        <v>626</v>
      </c>
      <c r="C369" s="103" t="s">
        <v>726</v>
      </c>
      <c r="D369" s="91">
        <v>0</v>
      </c>
      <c r="E369" s="91"/>
      <c r="F369" s="28" t="str">
        <f t="shared" si="72"/>
        <v>-</v>
      </c>
    </row>
    <row r="370" spans="1:6" ht="12.75" customHeight="1">
      <c r="A370" s="41">
        <v>4124</v>
      </c>
      <c r="B370" s="42" t="s">
        <v>628</v>
      </c>
      <c r="C370" s="103" t="s">
        <v>727</v>
      </c>
      <c r="D370" s="91">
        <v>0</v>
      </c>
      <c r="E370" s="91"/>
      <c r="F370" s="28" t="str">
        <f t="shared" si="72"/>
        <v>-</v>
      </c>
    </row>
    <row r="371" spans="1:6" ht="12.75" customHeight="1">
      <c r="A371" s="41">
        <v>4125</v>
      </c>
      <c r="B371" s="42" t="s">
        <v>630</v>
      </c>
      <c r="C371" s="103" t="s">
        <v>728</v>
      </c>
      <c r="D371" s="91">
        <v>0</v>
      </c>
      <c r="E371" s="91"/>
      <c r="F371" s="28" t="str">
        <f t="shared" si="72"/>
        <v>-</v>
      </c>
    </row>
    <row r="372" spans="1:6" ht="12.75" customHeight="1">
      <c r="A372" s="41">
        <v>4126</v>
      </c>
      <c r="B372" s="42" t="s">
        <v>632</v>
      </c>
      <c r="C372" s="103" t="s">
        <v>729</v>
      </c>
      <c r="D372" s="91">
        <v>0</v>
      </c>
      <c r="E372" s="91"/>
      <c r="F372" s="28" t="str">
        <f t="shared" si="72"/>
        <v>-</v>
      </c>
    </row>
    <row r="373" spans="1:6" ht="24">
      <c r="A373" s="41">
        <v>42</v>
      </c>
      <c r="B373" s="83" t="s">
        <v>730</v>
      </c>
      <c r="C373" s="103" t="s">
        <v>731</v>
      </c>
      <c r="D373" s="39">
        <f t="shared" ref="D373:E373" si="90">D374+D379+D388+D393+D398+D401</f>
        <v>7749</v>
      </c>
      <c r="E373" s="39">
        <f t="shared" si="90"/>
        <v>183022.68</v>
      </c>
      <c r="F373" s="28">
        <f t="shared" si="72"/>
        <v>2361.8877274487031</v>
      </c>
    </row>
    <row r="374" spans="1:6" ht="12.75" customHeight="1">
      <c r="A374" s="41">
        <v>421</v>
      </c>
      <c r="B374" s="42" t="s">
        <v>732</v>
      </c>
      <c r="C374" s="103" t="s">
        <v>733</v>
      </c>
      <c r="D374" s="39">
        <f t="shared" ref="D374:E374" si="91">SUM(D375:D378)</f>
        <v>7250</v>
      </c>
      <c r="E374" s="39">
        <f t="shared" si="91"/>
        <v>182272.68</v>
      </c>
      <c r="F374" s="28">
        <f t="shared" si="72"/>
        <v>2514.1059310344826</v>
      </c>
    </row>
    <row r="375" spans="1:6" ht="12.75" customHeight="1">
      <c r="A375" s="41">
        <v>4211</v>
      </c>
      <c r="B375" s="42" t="s">
        <v>638</v>
      </c>
      <c r="C375" s="103" t="s">
        <v>734</v>
      </c>
      <c r="D375" s="91">
        <v>0</v>
      </c>
      <c r="E375" s="91"/>
      <c r="F375" s="28" t="str">
        <f t="shared" si="72"/>
        <v>-</v>
      </c>
    </row>
    <row r="376" spans="1:6" ht="12.75" customHeight="1">
      <c r="A376" s="41">
        <v>4212</v>
      </c>
      <c r="B376" s="42" t="s">
        <v>640</v>
      </c>
      <c r="C376" s="103" t="s">
        <v>735</v>
      </c>
      <c r="D376" s="91">
        <v>7250</v>
      </c>
      <c r="E376" s="91">
        <v>180272.68</v>
      </c>
      <c r="F376" s="28">
        <f t="shared" si="72"/>
        <v>2486.519724137931</v>
      </c>
    </row>
    <row r="377" spans="1:6" ht="12.75" customHeight="1">
      <c r="A377" s="41">
        <v>4213</v>
      </c>
      <c r="B377" s="42" t="s">
        <v>642</v>
      </c>
      <c r="C377" s="103" t="s">
        <v>736</v>
      </c>
      <c r="D377" s="91">
        <v>0</v>
      </c>
      <c r="E377" s="91"/>
      <c r="F377" s="28" t="str">
        <f t="shared" si="72"/>
        <v>-</v>
      </c>
    </row>
    <row r="378" spans="1:6" ht="12.75" customHeight="1">
      <c r="A378" s="41">
        <v>4214</v>
      </c>
      <c r="B378" s="42" t="s">
        <v>644</v>
      </c>
      <c r="C378" s="103" t="s">
        <v>737</v>
      </c>
      <c r="D378" s="91">
        <v>0</v>
      </c>
      <c r="E378" s="91">
        <v>2000</v>
      </c>
      <c r="F378" s="28" t="str">
        <f t="shared" si="72"/>
        <v>-</v>
      </c>
    </row>
    <row r="379" spans="1:6" ht="12.75" customHeight="1">
      <c r="A379" s="41">
        <v>422</v>
      </c>
      <c r="B379" s="42" t="s">
        <v>738</v>
      </c>
      <c r="C379" s="103" t="s">
        <v>739</v>
      </c>
      <c r="D379" s="39">
        <f t="shared" ref="D379:E379" si="92">SUM(D380:D387)</f>
        <v>499</v>
      </c>
      <c r="E379" s="39">
        <f t="shared" si="92"/>
        <v>0</v>
      </c>
      <c r="F379" s="28">
        <f t="shared" si="72"/>
        <v>0</v>
      </c>
    </row>
    <row r="380" spans="1:6" ht="12.75" customHeight="1">
      <c r="A380" s="41">
        <v>4221</v>
      </c>
      <c r="B380" s="42" t="s">
        <v>648</v>
      </c>
      <c r="C380" s="103" t="s">
        <v>740</v>
      </c>
      <c r="D380" s="91">
        <v>0</v>
      </c>
      <c r="E380" s="91"/>
      <c r="F380" s="28" t="str">
        <f t="shared" si="72"/>
        <v>-</v>
      </c>
    </row>
    <row r="381" spans="1:6" ht="12.75" customHeight="1">
      <c r="A381" s="41">
        <v>4222</v>
      </c>
      <c r="B381" s="42" t="s">
        <v>741</v>
      </c>
      <c r="C381" s="103" t="s">
        <v>742</v>
      </c>
      <c r="D381" s="91">
        <v>499</v>
      </c>
      <c r="E381" s="91"/>
      <c r="F381" s="28">
        <f t="shared" si="72"/>
        <v>0</v>
      </c>
    </row>
    <row r="382" spans="1:6" ht="12.75" customHeight="1">
      <c r="A382" s="41">
        <v>4223</v>
      </c>
      <c r="B382" s="42" t="s">
        <v>652</v>
      </c>
      <c r="C382" s="103" t="s">
        <v>743</v>
      </c>
      <c r="D382" s="91">
        <v>0</v>
      </c>
      <c r="E382" s="91"/>
      <c r="F382" s="28" t="str">
        <f t="shared" si="72"/>
        <v>-</v>
      </c>
    </row>
    <row r="383" spans="1:6" ht="12.75" customHeight="1">
      <c r="A383" s="41">
        <v>4224</v>
      </c>
      <c r="B383" s="42" t="s">
        <v>654</v>
      </c>
      <c r="C383" s="103" t="s">
        <v>744</v>
      </c>
      <c r="D383" s="91">
        <v>0</v>
      </c>
      <c r="E383" s="91"/>
      <c r="F383" s="28" t="str">
        <f t="shared" si="72"/>
        <v>-</v>
      </c>
    </row>
    <row r="384" spans="1:6" ht="12.75" customHeight="1">
      <c r="A384" s="44">
        <v>4225</v>
      </c>
      <c r="B384" s="43" t="s">
        <v>656</v>
      </c>
      <c r="C384" s="115" t="s">
        <v>745</v>
      </c>
      <c r="D384" s="89">
        <v>0</v>
      </c>
      <c r="E384" s="89"/>
      <c r="F384" s="45" t="str">
        <f t="shared" si="72"/>
        <v>-</v>
      </c>
    </row>
    <row r="385" spans="1:6" ht="12.75" customHeight="1">
      <c r="A385" s="41">
        <v>4226</v>
      </c>
      <c r="B385" s="42" t="s">
        <v>658</v>
      </c>
      <c r="C385" s="103" t="s">
        <v>746</v>
      </c>
      <c r="D385" s="91">
        <v>0</v>
      </c>
      <c r="E385" s="91"/>
      <c r="F385" s="28" t="str">
        <f t="shared" si="72"/>
        <v>-</v>
      </c>
    </row>
    <row r="386" spans="1:6" ht="12.75" customHeight="1">
      <c r="A386" s="41">
        <v>4227</v>
      </c>
      <c r="B386" s="83" t="s">
        <v>660</v>
      </c>
      <c r="C386" s="103" t="s">
        <v>747</v>
      </c>
      <c r="D386" s="91">
        <v>0</v>
      </c>
      <c r="E386" s="91"/>
      <c r="F386" s="28" t="str">
        <f t="shared" si="72"/>
        <v>-</v>
      </c>
    </row>
    <row r="387" spans="1:6" ht="12.75" customHeight="1">
      <c r="A387" s="41" t="s">
        <v>748</v>
      </c>
      <c r="B387" s="83" t="s">
        <v>663</v>
      </c>
      <c r="C387" s="103" t="s">
        <v>748</v>
      </c>
      <c r="D387" s="91">
        <v>0</v>
      </c>
      <c r="E387" s="91"/>
      <c r="F387" s="28" t="str">
        <f t="shared" si="72"/>
        <v>-</v>
      </c>
    </row>
    <row r="388" spans="1:6" ht="12.75" customHeight="1">
      <c r="A388" s="41">
        <v>423</v>
      </c>
      <c r="B388" s="42" t="s">
        <v>749</v>
      </c>
      <c r="C388" s="103" t="s">
        <v>750</v>
      </c>
      <c r="D388" s="39">
        <f t="shared" ref="D388:E388" si="93">SUM(D389:D392)</f>
        <v>0</v>
      </c>
      <c r="E388" s="39">
        <f t="shared" si="93"/>
        <v>0</v>
      </c>
      <c r="F388" s="28" t="str">
        <f t="shared" si="72"/>
        <v>-</v>
      </c>
    </row>
    <row r="389" spans="1:6" ht="12.75" customHeight="1">
      <c r="A389" s="41">
        <v>4231</v>
      </c>
      <c r="B389" s="42" t="s">
        <v>666</v>
      </c>
      <c r="C389" s="103" t="s">
        <v>751</v>
      </c>
      <c r="D389" s="91">
        <v>0</v>
      </c>
      <c r="E389" s="91"/>
      <c r="F389" s="28" t="str">
        <f t="shared" si="72"/>
        <v>-</v>
      </c>
    </row>
    <row r="390" spans="1:6" ht="12.75" customHeight="1">
      <c r="A390" s="41">
        <v>4232</v>
      </c>
      <c r="B390" s="42" t="s">
        <v>668</v>
      </c>
      <c r="C390" s="103" t="s">
        <v>752</v>
      </c>
      <c r="D390" s="91">
        <v>0</v>
      </c>
      <c r="E390" s="91"/>
      <c r="F390" s="28" t="str">
        <f t="shared" si="72"/>
        <v>-</v>
      </c>
    </row>
    <row r="391" spans="1:6" ht="12.75" customHeight="1">
      <c r="A391" s="41">
        <v>4233</v>
      </c>
      <c r="B391" s="42" t="s">
        <v>670</v>
      </c>
      <c r="C391" s="103" t="s">
        <v>753</v>
      </c>
      <c r="D391" s="91">
        <v>0</v>
      </c>
      <c r="E391" s="91"/>
      <c r="F391" s="28" t="str">
        <f t="shared" si="72"/>
        <v>-</v>
      </c>
    </row>
    <row r="392" spans="1:6" ht="12.75" customHeight="1">
      <c r="A392" s="41">
        <v>4234</v>
      </c>
      <c r="B392" s="83" t="s">
        <v>672</v>
      </c>
      <c r="C392" s="103" t="s">
        <v>754</v>
      </c>
      <c r="D392" s="91">
        <v>0</v>
      </c>
      <c r="E392" s="91"/>
      <c r="F392" s="28" t="str">
        <f t="shared" si="72"/>
        <v>-</v>
      </c>
    </row>
    <row r="393" spans="1:6" ht="12.75" customHeight="1">
      <c r="A393" s="41">
        <v>424</v>
      </c>
      <c r="B393" s="42" t="s">
        <v>755</v>
      </c>
      <c r="C393" s="103" t="s">
        <v>756</v>
      </c>
      <c r="D393" s="39">
        <f t="shared" ref="D393:E393" si="94">SUM(D394:D397)</f>
        <v>0</v>
      </c>
      <c r="E393" s="39">
        <f t="shared" si="94"/>
        <v>0</v>
      </c>
      <c r="F393" s="28" t="str">
        <f t="shared" si="72"/>
        <v>-</v>
      </c>
    </row>
    <row r="394" spans="1:6" ht="12.75" customHeight="1">
      <c r="A394" s="41">
        <v>4241</v>
      </c>
      <c r="B394" s="42" t="s">
        <v>757</v>
      </c>
      <c r="C394" s="103" t="s">
        <v>758</v>
      </c>
      <c r="D394" s="91">
        <v>0</v>
      </c>
      <c r="E394" s="91"/>
      <c r="F394" s="28" t="str">
        <f t="shared" si="72"/>
        <v>-</v>
      </c>
    </row>
    <row r="395" spans="1:6" ht="12.75" customHeight="1">
      <c r="A395" s="41">
        <v>4242</v>
      </c>
      <c r="B395" s="42" t="s">
        <v>678</v>
      </c>
      <c r="C395" s="103" t="s">
        <v>759</v>
      </c>
      <c r="D395" s="91">
        <v>0</v>
      </c>
      <c r="E395" s="91"/>
      <c r="F395" s="28" t="str">
        <f t="shared" si="72"/>
        <v>-</v>
      </c>
    </row>
    <row r="396" spans="1:6" ht="12.75" customHeight="1">
      <c r="A396" s="41">
        <v>4243</v>
      </c>
      <c r="B396" s="42" t="s">
        <v>680</v>
      </c>
      <c r="C396" s="103" t="s">
        <v>760</v>
      </c>
      <c r="D396" s="91">
        <v>0</v>
      </c>
      <c r="E396" s="91"/>
      <c r="F396" s="28" t="str">
        <f t="shared" si="72"/>
        <v>-</v>
      </c>
    </row>
    <row r="397" spans="1:6" ht="12.75" customHeight="1">
      <c r="A397" s="41">
        <v>4244</v>
      </c>
      <c r="B397" s="42" t="s">
        <v>682</v>
      </c>
      <c r="C397" s="103" t="s">
        <v>761</v>
      </c>
      <c r="D397" s="91">
        <v>0</v>
      </c>
      <c r="E397" s="91"/>
      <c r="F397" s="28" t="str">
        <f t="shared" si="72"/>
        <v>-</v>
      </c>
    </row>
    <row r="398" spans="1:6" ht="12.75" customHeight="1">
      <c r="A398" s="41">
        <v>425</v>
      </c>
      <c r="B398" s="42" t="s">
        <v>762</v>
      </c>
      <c r="C398" s="103" t="s">
        <v>763</v>
      </c>
      <c r="D398" s="39">
        <f t="shared" ref="D398:E398" si="95">SUM(D399:D400)</f>
        <v>0</v>
      </c>
      <c r="E398" s="39">
        <f t="shared" si="95"/>
        <v>0</v>
      </c>
      <c r="F398" s="28" t="str">
        <f t="shared" si="72"/>
        <v>-</v>
      </c>
    </row>
    <row r="399" spans="1:6" ht="12.75" customHeight="1">
      <c r="A399" s="41">
        <v>4251</v>
      </c>
      <c r="B399" s="42" t="s">
        <v>764</v>
      </c>
      <c r="C399" s="103" t="s">
        <v>765</v>
      </c>
      <c r="D399" s="91">
        <v>0</v>
      </c>
      <c r="E399" s="91"/>
      <c r="F399" s="28" t="str">
        <f t="shared" si="72"/>
        <v>-</v>
      </c>
    </row>
    <row r="400" spans="1:6" ht="12.75" customHeight="1">
      <c r="A400" s="41">
        <v>4252</v>
      </c>
      <c r="B400" s="42" t="s">
        <v>688</v>
      </c>
      <c r="C400" s="103" t="s">
        <v>766</v>
      </c>
      <c r="D400" s="91">
        <v>0</v>
      </c>
      <c r="E400" s="91"/>
      <c r="F400" s="28" t="str">
        <f t="shared" si="72"/>
        <v>-</v>
      </c>
    </row>
    <row r="401" spans="1:6" ht="12.75" customHeight="1">
      <c r="A401" s="41">
        <v>426</v>
      </c>
      <c r="B401" s="42" t="s">
        <v>767</v>
      </c>
      <c r="C401" s="103" t="s">
        <v>768</v>
      </c>
      <c r="D401" s="39">
        <f t="shared" ref="D401:E401" si="96">SUM(D402:D405)</f>
        <v>0</v>
      </c>
      <c r="E401" s="39">
        <f t="shared" si="96"/>
        <v>750</v>
      </c>
      <c r="F401" s="28" t="str">
        <f t="shared" si="72"/>
        <v>-</v>
      </c>
    </row>
    <row r="402" spans="1:6" ht="12.75" customHeight="1">
      <c r="A402" s="41">
        <v>4261</v>
      </c>
      <c r="B402" s="42" t="s">
        <v>692</v>
      </c>
      <c r="C402" s="103" t="s">
        <v>769</v>
      </c>
      <c r="D402" s="91">
        <v>0</v>
      </c>
      <c r="E402" s="91"/>
      <c r="F402" s="28" t="str">
        <f t="shared" si="72"/>
        <v>-</v>
      </c>
    </row>
    <row r="403" spans="1:6" ht="12.75" customHeight="1">
      <c r="A403" s="41">
        <v>4262</v>
      </c>
      <c r="B403" s="42" t="s">
        <v>694</v>
      </c>
      <c r="C403" s="103" t="s">
        <v>770</v>
      </c>
      <c r="D403" s="91">
        <v>0</v>
      </c>
      <c r="E403" s="91">
        <v>750</v>
      </c>
      <c r="F403" s="28" t="str">
        <f t="shared" si="72"/>
        <v>-</v>
      </c>
    </row>
    <row r="404" spans="1:6" ht="12.75" customHeight="1">
      <c r="A404" s="41">
        <v>4263</v>
      </c>
      <c r="B404" s="42" t="s">
        <v>696</v>
      </c>
      <c r="C404" s="103" t="s">
        <v>771</v>
      </c>
      <c r="D404" s="91">
        <v>0</v>
      </c>
      <c r="E404" s="91"/>
      <c r="F404" s="28" t="str">
        <f t="shared" si="72"/>
        <v>-</v>
      </c>
    </row>
    <row r="405" spans="1:6" ht="12.75" customHeight="1">
      <c r="A405" s="41">
        <v>4264</v>
      </c>
      <c r="B405" s="42" t="s">
        <v>698</v>
      </c>
      <c r="C405" s="103" t="s">
        <v>772</v>
      </c>
      <c r="D405" s="91">
        <v>0</v>
      </c>
      <c r="E405" s="91"/>
      <c r="F405" s="28" t="str">
        <f t="shared" si="72"/>
        <v>-</v>
      </c>
    </row>
    <row r="406" spans="1:6" ht="24">
      <c r="A406" s="41">
        <v>43</v>
      </c>
      <c r="B406" s="42" t="s">
        <v>773</v>
      </c>
      <c r="C406" s="103" t="s">
        <v>774</v>
      </c>
      <c r="D406" s="39">
        <f t="shared" ref="D406:E406" si="97">D407</f>
        <v>0</v>
      </c>
      <c r="E406" s="39">
        <f t="shared" si="97"/>
        <v>0</v>
      </c>
      <c r="F406" s="28" t="str">
        <f t="shared" si="72"/>
        <v>-</v>
      </c>
    </row>
    <row r="407" spans="1:6" ht="12.75" customHeight="1">
      <c r="A407" s="41">
        <v>431</v>
      </c>
      <c r="B407" s="42" t="s">
        <v>775</v>
      </c>
      <c r="C407" s="103" t="s">
        <v>776</v>
      </c>
      <c r="D407" s="39">
        <f t="shared" ref="D407:E407" si="98">SUM(D408:D409)</f>
        <v>0</v>
      </c>
      <c r="E407" s="39">
        <f t="shared" si="98"/>
        <v>0</v>
      </c>
      <c r="F407" s="28" t="str">
        <f t="shared" si="72"/>
        <v>-</v>
      </c>
    </row>
    <row r="408" spans="1:6" ht="12.75" customHeight="1">
      <c r="A408" s="41">
        <v>4311</v>
      </c>
      <c r="B408" s="42" t="s">
        <v>704</v>
      </c>
      <c r="C408" s="103" t="s">
        <v>777</v>
      </c>
      <c r="D408" s="91">
        <v>0</v>
      </c>
      <c r="E408" s="91"/>
      <c r="F408" s="28" t="str">
        <f t="shared" si="72"/>
        <v>-</v>
      </c>
    </row>
    <row r="409" spans="1:6" ht="12.75" customHeight="1">
      <c r="A409" s="41">
        <v>4312</v>
      </c>
      <c r="B409" s="42" t="s">
        <v>706</v>
      </c>
      <c r="C409" s="103" t="s">
        <v>778</v>
      </c>
      <c r="D409" s="91">
        <v>0</v>
      </c>
      <c r="E409" s="91"/>
      <c r="F409" s="28" t="str">
        <f t="shared" si="72"/>
        <v>-</v>
      </c>
    </row>
    <row r="410" spans="1:6" ht="12.75" customHeight="1">
      <c r="A410" s="41">
        <v>44</v>
      </c>
      <c r="B410" s="42" t="s">
        <v>779</v>
      </c>
      <c r="C410" s="103" t="s">
        <v>780</v>
      </c>
      <c r="D410" s="39">
        <f t="shared" ref="D410:E410" si="99">D411</f>
        <v>0</v>
      </c>
      <c r="E410" s="39">
        <f t="shared" si="99"/>
        <v>0</v>
      </c>
      <c r="F410" s="28" t="str">
        <f t="shared" si="72"/>
        <v>-</v>
      </c>
    </row>
    <row r="411" spans="1:6" ht="12.75" customHeight="1">
      <c r="A411" s="41">
        <v>441</v>
      </c>
      <c r="B411" s="42" t="s">
        <v>781</v>
      </c>
      <c r="C411" s="103" t="s">
        <v>782</v>
      </c>
      <c r="D411" s="91">
        <v>0</v>
      </c>
      <c r="E411" s="91"/>
      <c r="F411" s="28" t="str">
        <f t="shared" si="72"/>
        <v>-</v>
      </c>
    </row>
    <row r="412" spans="1:6" ht="12.75" customHeight="1">
      <c r="A412" s="41">
        <v>45</v>
      </c>
      <c r="B412" s="42" t="s">
        <v>783</v>
      </c>
      <c r="C412" s="103" t="s">
        <v>784</v>
      </c>
      <c r="D412" s="39">
        <f t="shared" ref="D412:E412" si="100">SUM(D413:D416)</f>
        <v>0</v>
      </c>
      <c r="E412" s="39">
        <f t="shared" si="100"/>
        <v>0</v>
      </c>
      <c r="F412" s="28" t="str">
        <f t="shared" si="72"/>
        <v>-</v>
      </c>
    </row>
    <row r="413" spans="1:6" ht="12.75" customHeight="1">
      <c r="A413" s="41">
        <v>451</v>
      </c>
      <c r="B413" s="42" t="s">
        <v>785</v>
      </c>
      <c r="C413" s="103" t="s">
        <v>786</v>
      </c>
      <c r="D413" s="91">
        <v>0</v>
      </c>
      <c r="E413" s="91"/>
      <c r="F413" s="28" t="str">
        <f t="shared" si="72"/>
        <v>-</v>
      </c>
    </row>
    <row r="414" spans="1:6" ht="12.75" customHeight="1">
      <c r="A414" s="41">
        <v>452</v>
      </c>
      <c r="B414" s="42" t="s">
        <v>787</v>
      </c>
      <c r="C414" s="103" t="s">
        <v>788</v>
      </c>
      <c r="D414" s="91">
        <v>0</v>
      </c>
      <c r="E414" s="91"/>
      <c r="F414" s="28" t="str">
        <f t="shared" si="72"/>
        <v>-</v>
      </c>
    </row>
    <row r="415" spans="1:6" ht="12.75" customHeight="1">
      <c r="A415" s="41">
        <v>453</v>
      </c>
      <c r="B415" s="42" t="s">
        <v>789</v>
      </c>
      <c r="C415" s="103" t="s">
        <v>790</v>
      </c>
      <c r="D415" s="91">
        <v>0</v>
      </c>
      <c r="E415" s="91"/>
      <c r="F415" s="28" t="str">
        <f t="shared" si="72"/>
        <v>-</v>
      </c>
    </row>
    <row r="416" spans="1:6" ht="12.75" customHeight="1">
      <c r="A416" s="41">
        <v>454</v>
      </c>
      <c r="B416" s="42" t="s">
        <v>791</v>
      </c>
      <c r="C416" s="103" t="s">
        <v>792</v>
      </c>
      <c r="D416" s="91">
        <v>0</v>
      </c>
      <c r="E416" s="91"/>
      <c r="F416" s="28" t="str">
        <f t="shared" si="72"/>
        <v>-</v>
      </c>
    </row>
    <row r="417" spans="1:6" ht="12.75" customHeight="1">
      <c r="A417" s="41" t="s">
        <v>582</v>
      </c>
      <c r="B417" s="42" t="s">
        <v>793</v>
      </c>
      <c r="C417" s="103" t="s">
        <v>794</v>
      </c>
      <c r="D417" s="39">
        <f t="shared" ref="D417:E417" si="101">IF(D308&gt;=D360,D308-D360,0)</f>
        <v>0</v>
      </c>
      <c r="E417" s="39">
        <f t="shared" si="101"/>
        <v>0</v>
      </c>
      <c r="F417" s="28" t="str">
        <f t="shared" si="72"/>
        <v>-</v>
      </c>
    </row>
    <row r="418" spans="1:6" ht="12.75" customHeight="1">
      <c r="A418" s="41" t="s">
        <v>582</v>
      </c>
      <c r="B418" s="42" t="s">
        <v>795</v>
      </c>
      <c r="C418" s="103" t="s">
        <v>796</v>
      </c>
      <c r="D418" s="39">
        <f t="shared" ref="D418:E418" si="102">IF(D360&gt;=D308,D360-D308,0)</f>
        <v>7462.5</v>
      </c>
      <c r="E418" s="39">
        <f t="shared" si="102"/>
        <v>179477.50999999998</v>
      </c>
      <c r="F418" s="28">
        <f t="shared" si="72"/>
        <v>2405.0587604690113</v>
      </c>
    </row>
    <row r="419" spans="1:6" ht="12.75" customHeight="1">
      <c r="A419" s="41">
        <v>92212</v>
      </c>
      <c r="B419" s="42" t="s">
        <v>797</v>
      </c>
      <c r="C419" s="103" t="s">
        <v>798</v>
      </c>
      <c r="D419" s="91">
        <v>0</v>
      </c>
      <c r="E419" s="91">
        <v>0</v>
      </c>
      <c r="F419" s="28" t="str">
        <f t="shared" si="72"/>
        <v>-</v>
      </c>
    </row>
    <row r="420" spans="1:6" ht="12.75" customHeight="1">
      <c r="A420" s="41">
        <v>92222</v>
      </c>
      <c r="B420" s="42" t="s">
        <v>799</v>
      </c>
      <c r="C420" s="103" t="s">
        <v>800</v>
      </c>
      <c r="D420" s="91">
        <v>754466.86</v>
      </c>
      <c r="E420" s="91">
        <v>1140048.8600000001</v>
      </c>
      <c r="F420" s="28">
        <f t="shared" si="72"/>
        <v>151.10655224803381</v>
      </c>
    </row>
    <row r="421" spans="1:6" ht="12.75" customHeight="1">
      <c r="A421" s="41">
        <v>97</v>
      </c>
      <c r="B421" s="98" t="s">
        <v>801</v>
      </c>
      <c r="C421" s="103" t="s">
        <v>802</v>
      </c>
      <c r="D421" s="91">
        <v>2953.83</v>
      </c>
      <c r="E421" s="91"/>
      <c r="F421" s="28">
        <f t="shared" si="72"/>
        <v>0</v>
      </c>
    </row>
    <row r="422" spans="1:6" ht="12.75" customHeight="1">
      <c r="A422" s="41" t="s">
        <v>582</v>
      </c>
      <c r="B422" s="42" t="s">
        <v>803</v>
      </c>
      <c r="C422" s="103" t="s">
        <v>804</v>
      </c>
      <c r="D422" s="39">
        <f>D6+D308</f>
        <v>960671.38</v>
      </c>
      <c r="E422" s="39">
        <f>E6+E308</f>
        <v>1015400.1800000002</v>
      </c>
      <c r="F422" s="28">
        <f t="shared" si="72"/>
        <v>105.69693249319035</v>
      </c>
    </row>
    <row r="423" spans="1:6" ht="12.75" customHeight="1">
      <c r="A423" s="41" t="s">
        <v>582</v>
      </c>
      <c r="B423" s="42" t="s">
        <v>805</v>
      </c>
      <c r="C423" s="103" t="s">
        <v>806</v>
      </c>
      <c r="D423" s="39">
        <f t="shared" ref="D423:E423" si="103">D299+D360</f>
        <v>896130.1399999999</v>
      </c>
      <c r="E423" s="39">
        <f t="shared" si="103"/>
        <v>715514.79</v>
      </c>
      <c r="F423" s="28">
        <f t="shared" si="72"/>
        <v>79.844964259320648</v>
      </c>
    </row>
    <row r="424" spans="1:6" ht="12.75" customHeight="1">
      <c r="A424" s="41" t="s">
        <v>582</v>
      </c>
      <c r="B424" s="42" t="s">
        <v>807</v>
      </c>
      <c r="C424" s="103" t="s">
        <v>808</v>
      </c>
      <c r="D424" s="39">
        <f t="shared" ref="D424:E424" si="104">IF(D422&gt;=D423,D422-D423,0)</f>
        <v>64541.240000000107</v>
      </c>
      <c r="E424" s="39">
        <f t="shared" si="104"/>
        <v>299885.39000000013</v>
      </c>
      <c r="F424" s="28">
        <f t="shared" si="72"/>
        <v>464.64150673274895</v>
      </c>
    </row>
    <row r="425" spans="1:6" ht="12.75" customHeight="1">
      <c r="A425" s="41" t="s">
        <v>582</v>
      </c>
      <c r="B425" s="42" t="s">
        <v>809</v>
      </c>
      <c r="C425" s="103" t="s">
        <v>810</v>
      </c>
      <c r="D425" s="39">
        <f t="shared" ref="D425:E425" si="105">IF(D423&gt;=D422,D423-D422,0)</f>
        <v>0</v>
      </c>
      <c r="E425" s="39">
        <f t="shared" si="105"/>
        <v>0</v>
      </c>
      <c r="F425" s="28" t="str">
        <f t="shared" si="72"/>
        <v>-</v>
      </c>
    </row>
    <row r="426" spans="1:6" ht="12.75" customHeight="1">
      <c r="A426" s="107" t="s">
        <v>811</v>
      </c>
      <c r="B426" s="83" t="s">
        <v>812</v>
      </c>
      <c r="C426" s="108" t="s">
        <v>813</v>
      </c>
      <c r="D426" s="39">
        <f t="shared" ref="D426:E426" si="106">IF(D302-D303+D419-D420&gt;=0,D302-D303+D419-D420,0)</f>
        <v>0</v>
      </c>
      <c r="E426" s="39">
        <f t="shared" si="106"/>
        <v>0</v>
      </c>
      <c r="F426" s="28" t="str">
        <f t="shared" si="72"/>
        <v>-</v>
      </c>
    </row>
    <row r="427" spans="1:6" ht="12.75" customHeight="1">
      <c r="A427" s="107" t="s">
        <v>811</v>
      </c>
      <c r="B427" s="42" t="s">
        <v>814</v>
      </c>
      <c r="C427" s="108" t="s">
        <v>815</v>
      </c>
      <c r="D427" s="39">
        <f t="shared" ref="D427:E427" si="107">IF(D303-D302+D420-D419&gt;=0,D303-D302+D420-D419,0)</f>
        <v>161683.42000000004</v>
      </c>
      <c r="E427" s="39">
        <f t="shared" si="107"/>
        <v>620261.9800000001</v>
      </c>
      <c r="F427" s="28">
        <f t="shared" si="72"/>
        <v>383.62744924618733</v>
      </c>
    </row>
    <row r="428" spans="1:6" ht="24">
      <c r="A428" s="105" t="s">
        <v>816</v>
      </c>
      <c r="B428" s="101" t="s">
        <v>817</v>
      </c>
      <c r="C428" s="106" t="s">
        <v>818</v>
      </c>
      <c r="D428" s="49">
        <f t="shared" ref="D428:E428" si="108">D304+D421</f>
        <v>443834.14</v>
      </c>
      <c r="E428" s="49">
        <f t="shared" si="108"/>
        <v>0</v>
      </c>
      <c r="F428" s="40">
        <f t="shared" si="72"/>
        <v>0</v>
      </c>
    </row>
    <row r="429" spans="1:6" s="38" customFormat="1" ht="20.100000000000001" customHeight="1">
      <c r="A429" s="142" t="s">
        <v>819</v>
      </c>
      <c r="B429" s="143"/>
      <c r="C429" s="76"/>
      <c r="D429" s="26"/>
      <c r="E429" s="26"/>
      <c r="F429" s="27"/>
    </row>
    <row r="430" spans="1:6" ht="12.75" customHeight="1">
      <c r="A430" s="41">
        <v>8</v>
      </c>
      <c r="B430" s="42" t="s">
        <v>820</v>
      </c>
      <c r="C430" s="103" t="s">
        <v>821</v>
      </c>
      <c r="D430" s="39">
        <f>D431+D466+D479+D491+D522</f>
        <v>0</v>
      </c>
      <c r="E430" s="39">
        <f>E431+E466+E479+E491+E522</f>
        <v>0</v>
      </c>
      <c r="F430" s="28" t="str">
        <f t="shared" ref="F430:F651" si="109">IF(D430&lt;&gt;0,IF(E430/D430&gt;=100,"&gt;&gt;100",E430/D430*100),"-")</f>
        <v>-</v>
      </c>
    </row>
    <row r="431" spans="1:6" ht="24">
      <c r="A431" s="41">
        <v>81</v>
      </c>
      <c r="B431" s="82" t="s">
        <v>822</v>
      </c>
      <c r="C431" s="103" t="s">
        <v>823</v>
      </c>
      <c r="D431" s="39">
        <f t="shared" ref="D431:E431" si="110">D432+D437+D440+D444+D445+D452+D457+D465</f>
        <v>0</v>
      </c>
      <c r="E431" s="39">
        <f t="shared" si="110"/>
        <v>0</v>
      </c>
      <c r="F431" s="28" t="str">
        <f t="shared" si="109"/>
        <v>-</v>
      </c>
    </row>
    <row r="432" spans="1:6" ht="24">
      <c r="A432" s="41">
        <v>811</v>
      </c>
      <c r="B432" s="42" t="s">
        <v>824</v>
      </c>
      <c r="C432" s="103" t="s">
        <v>825</v>
      </c>
      <c r="D432" s="39">
        <f t="shared" ref="D432:E432" si="111">SUM(D433:D436)</f>
        <v>0</v>
      </c>
      <c r="E432" s="39">
        <f t="shared" si="111"/>
        <v>0</v>
      </c>
      <c r="F432" s="28" t="str">
        <f t="shared" si="109"/>
        <v>-</v>
      </c>
    </row>
    <row r="433" spans="1:6" ht="12.75" customHeight="1">
      <c r="A433" s="41">
        <v>8113</v>
      </c>
      <c r="B433" s="42" t="s">
        <v>826</v>
      </c>
      <c r="C433" s="103" t="s">
        <v>827</v>
      </c>
      <c r="D433" s="91">
        <v>0</v>
      </c>
      <c r="E433" s="91"/>
      <c r="F433" s="28" t="str">
        <f t="shared" si="109"/>
        <v>-</v>
      </c>
    </row>
    <row r="434" spans="1:6" ht="12.75" customHeight="1">
      <c r="A434" s="41">
        <v>8114</v>
      </c>
      <c r="B434" s="42" t="s">
        <v>828</v>
      </c>
      <c r="C434" s="103" t="s">
        <v>829</v>
      </c>
      <c r="D434" s="91">
        <v>0</v>
      </c>
      <c r="E434" s="91"/>
      <c r="F434" s="28" t="str">
        <f t="shared" si="109"/>
        <v>-</v>
      </c>
    </row>
    <row r="435" spans="1:6" ht="12.75" customHeight="1">
      <c r="A435" s="41">
        <v>8115</v>
      </c>
      <c r="B435" s="42" t="s">
        <v>830</v>
      </c>
      <c r="C435" s="103" t="s">
        <v>831</v>
      </c>
      <c r="D435" s="91">
        <v>0</v>
      </c>
      <c r="E435" s="91"/>
      <c r="F435" s="28" t="str">
        <f t="shared" si="109"/>
        <v>-</v>
      </c>
    </row>
    <row r="436" spans="1:6" ht="12.75" customHeight="1">
      <c r="A436" s="41">
        <v>8116</v>
      </c>
      <c r="B436" s="42" t="s">
        <v>832</v>
      </c>
      <c r="C436" s="103" t="s">
        <v>833</v>
      </c>
      <c r="D436" s="91">
        <v>0</v>
      </c>
      <c r="E436" s="91"/>
      <c r="F436" s="28" t="str">
        <f t="shared" si="109"/>
        <v>-</v>
      </c>
    </row>
    <row r="437" spans="1:6" ht="24">
      <c r="A437" s="41">
        <v>812</v>
      </c>
      <c r="B437" s="42" t="s">
        <v>834</v>
      </c>
      <c r="C437" s="103" t="s">
        <v>835</v>
      </c>
      <c r="D437" s="39">
        <f t="shared" ref="D437:E437" si="112">SUM(D438:D439)</f>
        <v>0</v>
      </c>
      <c r="E437" s="39">
        <f t="shared" si="112"/>
        <v>0</v>
      </c>
      <c r="F437" s="28" t="str">
        <f t="shared" si="109"/>
        <v>-</v>
      </c>
    </row>
    <row r="438" spans="1:6" ht="24">
      <c r="A438" s="41">
        <v>8121</v>
      </c>
      <c r="B438" s="83" t="s">
        <v>836</v>
      </c>
      <c r="C438" s="103" t="s">
        <v>837</v>
      </c>
      <c r="D438" s="91">
        <v>0</v>
      </c>
      <c r="E438" s="91"/>
      <c r="F438" s="28" t="str">
        <f t="shared" si="109"/>
        <v>-</v>
      </c>
    </row>
    <row r="439" spans="1:6" ht="24">
      <c r="A439" s="41">
        <v>8122</v>
      </c>
      <c r="B439" s="83" t="s">
        <v>838</v>
      </c>
      <c r="C439" s="103" t="s">
        <v>839</v>
      </c>
      <c r="D439" s="91">
        <v>0</v>
      </c>
      <c r="E439" s="91"/>
      <c r="F439" s="28" t="str">
        <f t="shared" si="109"/>
        <v>-</v>
      </c>
    </row>
    <row r="440" spans="1:6" ht="24">
      <c r="A440" s="41">
        <v>813</v>
      </c>
      <c r="B440" s="42" t="s">
        <v>840</v>
      </c>
      <c r="C440" s="103" t="s">
        <v>841</v>
      </c>
      <c r="D440" s="39">
        <f t="shared" ref="D440:E440" si="113">SUM(D441:D443)</f>
        <v>0</v>
      </c>
      <c r="E440" s="39">
        <f t="shared" si="113"/>
        <v>0</v>
      </c>
      <c r="F440" s="28" t="str">
        <f t="shared" si="109"/>
        <v>-</v>
      </c>
    </row>
    <row r="441" spans="1:6" ht="12.75" customHeight="1">
      <c r="A441" s="41">
        <v>8132</v>
      </c>
      <c r="B441" s="42" t="s">
        <v>842</v>
      </c>
      <c r="C441" s="103" t="s">
        <v>843</v>
      </c>
      <c r="D441" s="91">
        <v>0</v>
      </c>
      <c r="E441" s="91"/>
      <c r="F441" s="28" t="str">
        <f t="shared" si="109"/>
        <v>-</v>
      </c>
    </row>
    <row r="442" spans="1:6" ht="12.75" customHeight="1">
      <c r="A442" s="41">
        <v>8133</v>
      </c>
      <c r="B442" s="42" t="s">
        <v>844</v>
      </c>
      <c r="C442" s="103" t="s">
        <v>845</v>
      </c>
      <c r="D442" s="91">
        <v>0</v>
      </c>
      <c r="E442" s="91"/>
      <c r="F442" s="28" t="str">
        <f t="shared" si="109"/>
        <v>-</v>
      </c>
    </row>
    <row r="443" spans="1:6" ht="12.75" customHeight="1">
      <c r="A443" s="41">
        <v>8134</v>
      </c>
      <c r="B443" s="42" t="s">
        <v>846</v>
      </c>
      <c r="C443" s="103" t="s">
        <v>847</v>
      </c>
      <c r="D443" s="91">
        <v>0</v>
      </c>
      <c r="E443" s="91"/>
      <c r="F443" s="28" t="str">
        <f t="shared" si="109"/>
        <v>-</v>
      </c>
    </row>
    <row r="444" spans="1:6" ht="24">
      <c r="A444" s="41">
        <v>814</v>
      </c>
      <c r="B444" s="83" t="s">
        <v>848</v>
      </c>
      <c r="C444" s="103" t="s">
        <v>849</v>
      </c>
      <c r="D444" s="91">
        <v>0</v>
      </c>
      <c r="E444" s="91"/>
      <c r="F444" s="28" t="str">
        <f t="shared" si="109"/>
        <v>-</v>
      </c>
    </row>
    <row r="445" spans="1:6" ht="24">
      <c r="A445" s="41">
        <v>815</v>
      </c>
      <c r="B445" s="42" t="s">
        <v>850</v>
      </c>
      <c r="C445" s="103" t="s">
        <v>851</v>
      </c>
      <c r="D445" s="39">
        <f t="shared" ref="D445:E445" si="114">SUM(D446:D451)</f>
        <v>0</v>
      </c>
      <c r="E445" s="39">
        <f t="shared" si="114"/>
        <v>0</v>
      </c>
      <c r="F445" s="28" t="str">
        <f t="shared" si="109"/>
        <v>-</v>
      </c>
    </row>
    <row r="446" spans="1:6" ht="12.75" customHeight="1">
      <c r="A446" s="41">
        <v>8153</v>
      </c>
      <c r="B446" s="42" t="s">
        <v>852</v>
      </c>
      <c r="C446" s="103" t="s">
        <v>853</v>
      </c>
      <c r="D446" s="91">
        <v>0</v>
      </c>
      <c r="E446" s="91"/>
      <c r="F446" s="28" t="str">
        <f t="shared" si="109"/>
        <v>-</v>
      </c>
    </row>
    <row r="447" spans="1:6" ht="24">
      <c r="A447" s="41">
        <v>8154</v>
      </c>
      <c r="B447" s="42" t="s">
        <v>854</v>
      </c>
      <c r="C447" s="103" t="s">
        <v>855</v>
      </c>
      <c r="D447" s="91">
        <v>0</v>
      </c>
      <c r="E447" s="91"/>
      <c r="F447" s="28" t="str">
        <f t="shared" si="109"/>
        <v>-</v>
      </c>
    </row>
    <row r="448" spans="1:6" ht="24">
      <c r="A448" s="41">
        <v>8155</v>
      </c>
      <c r="B448" s="42" t="s">
        <v>856</v>
      </c>
      <c r="C448" s="103" t="s">
        <v>857</v>
      </c>
      <c r="D448" s="91">
        <v>0</v>
      </c>
      <c r="E448" s="91"/>
      <c r="F448" s="28" t="str">
        <f t="shared" si="109"/>
        <v>-</v>
      </c>
    </row>
    <row r="449" spans="1:6" ht="12.75" customHeight="1">
      <c r="A449" s="41">
        <v>8156</v>
      </c>
      <c r="B449" s="42" t="s">
        <v>858</v>
      </c>
      <c r="C449" s="103" t="s">
        <v>859</v>
      </c>
      <c r="D449" s="91">
        <v>0</v>
      </c>
      <c r="E449" s="91"/>
      <c r="F449" s="28" t="str">
        <f t="shared" si="109"/>
        <v>-</v>
      </c>
    </row>
    <row r="450" spans="1:6" ht="12.75" customHeight="1">
      <c r="A450" s="41">
        <v>8157</v>
      </c>
      <c r="B450" s="42" t="s">
        <v>860</v>
      </c>
      <c r="C450" s="103" t="s">
        <v>861</v>
      </c>
      <c r="D450" s="91">
        <v>0</v>
      </c>
      <c r="E450" s="91"/>
      <c r="F450" s="28" t="str">
        <f t="shared" si="109"/>
        <v>-</v>
      </c>
    </row>
    <row r="451" spans="1:6" ht="12.75" customHeight="1">
      <c r="A451" s="41">
        <v>8158</v>
      </c>
      <c r="B451" s="42" t="s">
        <v>862</v>
      </c>
      <c r="C451" s="103" t="s">
        <v>863</v>
      </c>
      <c r="D451" s="91">
        <v>0</v>
      </c>
      <c r="E451" s="91"/>
      <c r="F451" s="28" t="str">
        <f t="shared" si="109"/>
        <v>-</v>
      </c>
    </row>
    <row r="452" spans="1:6" ht="24">
      <c r="A452" s="41">
        <v>816</v>
      </c>
      <c r="B452" s="42" t="s">
        <v>864</v>
      </c>
      <c r="C452" s="103" t="s">
        <v>865</v>
      </c>
      <c r="D452" s="39">
        <f t="shared" ref="D452:E452" si="115">SUM(D453:D456)</f>
        <v>0</v>
      </c>
      <c r="E452" s="39">
        <f t="shared" si="115"/>
        <v>0</v>
      </c>
      <c r="F452" s="28" t="str">
        <f t="shared" si="109"/>
        <v>-</v>
      </c>
    </row>
    <row r="453" spans="1:6" ht="12.75" customHeight="1">
      <c r="A453" s="41">
        <v>8163</v>
      </c>
      <c r="B453" s="42" t="s">
        <v>866</v>
      </c>
      <c r="C453" s="103" t="s">
        <v>867</v>
      </c>
      <c r="D453" s="91">
        <v>0</v>
      </c>
      <c r="E453" s="91"/>
      <c r="F453" s="28" t="str">
        <f t="shared" si="109"/>
        <v>-</v>
      </c>
    </row>
    <row r="454" spans="1:6" ht="12.75" customHeight="1">
      <c r="A454" s="41">
        <v>8164</v>
      </c>
      <c r="B454" s="42" t="s">
        <v>868</v>
      </c>
      <c r="C454" s="103" t="s">
        <v>869</v>
      </c>
      <c r="D454" s="91">
        <v>0</v>
      </c>
      <c r="E454" s="91"/>
      <c r="F454" s="28" t="str">
        <f t="shared" si="109"/>
        <v>-</v>
      </c>
    </row>
    <row r="455" spans="1:6" ht="12.75" customHeight="1">
      <c r="A455" s="41">
        <v>8165</v>
      </c>
      <c r="B455" s="42" t="s">
        <v>870</v>
      </c>
      <c r="C455" s="103" t="s">
        <v>871</v>
      </c>
      <c r="D455" s="91">
        <v>0</v>
      </c>
      <c r="E455" s="91"/>
      <c r="F455" s="28" t="str">
        <f t="shared" si="109"/>
        <v>-</v>
      </c>
    </row>
    <row r="456" spans="1:6" ht="12.75" customHeight="1">
      <c r="A456" s="41">
        <v>8166</v>
      </c>
      <c r="B456" s="42" t="s">
        <v>872</v>
      </c>
      <c r="C456" s="103" t="s">
        <v>873</v>
      </c>
      <c r="D456" s="91">
        <v>0</v>
      </c>
      <c r="E456" s="91"/>
      <c r="F456" s="28" t="str">
        <f t="shared" si="109"/>
        <v>-</v>
      </c>
    </row>
    <row r="457" spans="1:6" ht="12.75" customHeight="1">
      <c r="A457" s="41">
        <v>817</v>
      </c>
      <c r="B457" s="42" t="s">
        <v>874</v>
      </c>
      <c r="C457" s="103" t="s">
        <v>875</v>
      </c>
      <c r="D457" s="39">
        <f t="shared" ref="D457:E457" si="116">SUM(D458:D464)</f>
        <v>0</v>
      </c>
      <c r="E457" s="39">
        <f t="shared" si="116"/>
        <v>0</v>
      </c>
      <c r="F457" s="28" t="str">
        <f t="shared" si="109"/>
        <v>-</v>
      </c>
    </row>
    <row r="458" spans="1:6" ht="12.75" customHeight="1">
      <c r="A458" s="41">
        <v>8171</v>
      </c>
      <c r="B458" s="42" t="s">
        <v>876</v>
      </c>
      <c r="C458" s="103" t="s">
        <v>877</v>
      </c>
      <c r="D458" s="91">
        <v>0</v>
      </c>
      <c r="E458" s="91"/>
      <c r="F458" s="28" t="str">
        <f t="shared" si="109"/>
        <v>-</v>
      </c>
    </row>
    <row r="459" spans="1:6" ht="12.75" customHeight="1">
      <c r="A459" s="41">
        <v>8172</v>
      </c>
      <c r="B459" s="42" t="s">
        <v>878</v>
      </c>
      <c r="C459" s="103" t="s">
        <v>879</v>
      </c>
      <c r="D459" s="91">
        <v>0</v>
      </c>
      <c r="E459" s="91"/>
      <c r="F459" s="28" t="str">
        <f t="shared" si="109"/>
        <v>-</v>
      </c>
    </row>
    <row r="460" spans="1:6" ht="12.75" customHeight="1">
      <c r="A460" s="41">
        <v>8173</v>
      </c>
      <c r="B460" s="42" t="s">
        <v>880</v>
      </c>
      <c r="C460" s="103" t="s">
        <v>881</v>
      </c>
      <c r="D460" s="91">
        <v>0</v>
      </c>
      <c r="E460" s="91"/>
      <c r="F460" s="28" t="str">
        <f t="shared" si="109"/>
        <v>-</v>
      </c>
    </row>
    <row r="461" spans="1:6" ht="12.75" customHeight="1">
      <c r="A461" s="41">
        <v>8174</v>
      </c>
      <c r="B461" s="42" t="s">
        <v>882</v>
      </c>
      <c r="C461" s="103" t="s">
        <v>883</v>
      </c>
      <c r="D461" s="91">
        <v>0</v>
      </c>
      <c r="E461" s="91"/>
      <c r="F461" s="28" t="str">
        <f t="shared" si="109"/>
        <v>-</v>
      </c>
    </row>
    <row r="462" spans="1:6" ht="12.75" customHeight="1">
      <c r="A462" s="41">
        <v>8175</v>
      </c>
      <c r="B462" s="42" t="s">
        <v>884</v>
      </c>
      <c r="C462" s="103" t="s">
        <v>885</v>
      </c>
      <c r="D462" s="91">
        <v>0</v>
      </c>
      <c r="E462" s="91"/>
      <c r="F462" s="28" t="str">
        <f t="shared" si="109"/>
        <v>-</v>
      </c>
    </row>
    <row r="463" spans="1:6" ht="24">
      <c r="A463" s="41">
        <v>8176</v>
      </c>
      <c r="B463" s="42" t="s">
        <v>886</v>
      </c>
      <c r="C463" s="103" t="s">
        <v>887</v>
      </c>
      <c r="D463" s="91">
        <v>0</v>
      </c>
      <c r="E463" s="91"/>
      <c r="F463" s="28" t="str">
        <f t="shared" si="109"/>
        <v>-</v>
      </c>
    </row>
    <row r="464" spans="1:6" ht="12">
      <c r="A464" s="44">
        <v>8177</v>
      </c>
      <c r="B464" s="82" t="s">
        <v>888</v>
      </c>
      <c r="C464" s="115" t="s">
        <v>889</v>
      </c>
      <c r="D464" s="89">
        <v>0</v>
      </c>
      <c r="E464" s="89"/>
      <c r="F464" s="45" t="str">
        <f>IF(D464&lt;&gt;0,IF(E464/D464&gt;=100,"&gt;&gt;100",E464/D464*100),"-")</f>
        <v>-</v>
      </c>
    </row>
    <row r="465" spans="1:6" ht="12.75" customHeight="1">
      <c r="A465" s="44" t="s">
        <v>890</v>
      </c>
      <c r="B465" s="82" t="s">
        <v>891</v>
      </c>
      <c r="C465" s="115" t="s">
        <v>890</v>
      </c>
      <c r="D465" s="89">
        <v>0</v>
      </c>
      <c r="E465" s="89"/>
      <c r="F465" s="45" t="str">
        <f t="shared" si="109"/>
        <v>-</v>
      </c>
    </row>
    <row r="466" spans="1:6" ht="24">
      <c r="A466" s="41">
        <v>82</v>
      </c>
      <c r="B466" s="43" t="s">
        <v>892</v>
      </c>
      <c r="C466" s="103" t="s">
        <v>893</v>
      </c>
      <c r="D466" s="39">
        <f t="shared" ref="D466:E466" si="117">D467+D470+D473+D476</f>
        <v>0</v>
      </c>
      <c r="E466" s="39">
        <f t="shared" si="117"/>
        <v>0</v>
      </c>
      <c r="F466" s="28" t="str">
        <f t="shared" si="109"/>
        <v>-</v>
      </c>
    </row>
    <row r="467" spans="1:6" ht="12.75" customHeight="1">
      <c r="A467" s="41">
        <v>821</v>
      </c>
      <c r="B467" s="42" t="s">
        <v>894</v>
      </c>
      <c r="C467" s="103" t="s">
        <v>895</v>
      </c>
      <c r="D467" s="39">
        <f t="shared" ref="D467:E467" si="118">SUM(D468:D469)</f>
        <v>0</v>
      </c>
      <c r="E467" s="39">
        <f t="shared" si="118"/>
        <v>0</v>
      </c>
      <c r="F467" s="28" t="str">
        <f t="shared" si="109"/>
        <v>-</v>
      </c>
    </row>
    <row r="468" spans="1:6" ht="12.75" customHeight="1">
      <c r="A468" s="41">
        <v>8211</v>
      </c>
      <c r="B468" s="42" t="s">
        <v>896</v>
      </c>
      <c r="C468" s="103" t="s">
        <v>897</v>
      </c>
      <c r="D468" s="91">
        <v>0</v>
      </c>
      <c r="E468" s="91"/>
      <c r="F468" s="28" t="str">
        <f t="shared" si="109"/>
        <v>-</v>
      </c>
    </row>
    <row r="469" spans="1:6" ht="12.75" customHeight="1">
      <c r="A469" s="41">
        <v>8212</v>
      </c>
      <c r="B469" s="42" t="s">
        <v>898</v>
      </c>
      <c r="C469" s="103" t="s">
        <v>899</v>
      </c>
      <c r="D469" s="91">
        <v>0</v>
      </c>
      <c r="E469" s="91"/>
      <c r="F469" s="28" t="str">
        <f t="shared" si="109"/>
        <v>-</v>
      </c>
    </row>
    <row r="470" spans="1:6" ht="12.75" customHeight="1">
      <c r="A470" s="41">
        <v>822</v>
      </c>
      <c r="B470" s="42" t="s">
        <v>900</v>
      </c>
      <c r="C470" s="103" t="s">
        <v>901</v>
      </c>
      <c r="D470" s="39">
        <f t="shared" ref="D470:E470" si="119">SUM(D471:D472)</f>
        <v>0</v>
      </c>
      <c r="E470" s="39">
        <f t="shared" si="119"/>
        <v>0</v>
      </c>
      <c r="F470" s="28" t="str">
        <f t="shared" si="109"/>
        <v>-</v>
      </c>
    </row>
    <row r="471" spans="1:6" ht="12.75" customHeight="1">
      <c r="A471" s="41">
        <v>8221</v>
      </c>
      <c r="B471" s="42" t="s">
        <v>902</v>
      </c>
      <c r="C471" s="103" t="s">
        <v>903</v>
      </c>
      <c r="D471" s="91">
        <v>0</v>
      </c>
      <c r="E471" s="91"/>
      <c r="F471" s="28" t="str">
        <f t="shared" si="109"/>
        <v>-</v>
      </c>
    </row>
    <row r="472" spans="1:6" ht="12.75" customHeight="1">
      <c r="A472" s="41">
        <v>8222</v>
      </c>
      <c r="B472" s="42" t="s">
        <v>904</v>
      </c>
      <c r="C472" s="103" t="s">
        <v>905</v>
      </c>
      <c r="D472" s="91">
        <v>0</v>
      </c>
      <c r="E472" s="91"/>
      <c r="F472" s="28" t="str">
        <f t="shared" si="109"/>
        <v>-</v>
      </c>
    </row>
    <row r="473" spans="1:6" ht="12.75" customHeight="1">
      <c r="A473" s="41">
        <v>823</v>
      </c>
      <c r="B473" s="42" t="s">
        <v>906</v>
      </c>
      <c r="C473" s="103" t="s">
        <v>907</v>
      </c>
      <c r="D473" s="39">
        <f t="shared" ref="D473:E473" si="120">SUM(D474:D475)</f>
        <v>0</v>
      </c>
      <c r="E473" s="39">
        <f t="shared" si="120"/>
        <v>0</v>
      </c>
      <c r="F473" s="28" t="str">
        <f t="shared" si="109"/>
        <v>-</v>
      </c>
    </row>
    <row r="474" spans="1:6" ht="12.75" customHeight="1">
      <c r="A474" s="41">
        <v>8231</v>
      </c>
      <c r="B474" s="42" t="s">
        <v>908</v>
      </c>
      <c r="C474" s="103" t="s">
        <v>909</v>
      </c>
      <c r="D474" s="91">
        <v>0</v>
      </c>
      <c r="E474" s="91"/>
      <c r="F474" s="28" t="str">
        <f t="shared" si="109"/>
        <v>-</v>
      </c>
    </row>
    <row r="475" spans="1:6" ht="12.75" customHeight="1">
      <c r="A475" s="41">
        <v>8232</v>
      </c>
      <c r="B475" s="42" t="s">
        <v>910</v>
      </c>
      <c r="C475" s="103" t="s">
        <v>911</v>
      </c>
      <c r="D475" s="91">
        <v>0</v>
      </c>
      <c r="E475" s="91"/>
      <c r="F475" s="28" t="str">
        <f t="shared" si="109"/>
        <v>-</v>
      </c>
    </row>
    <row r="476" spans="1:6" ht="12.75" customHeight="1">
      <c r="A476" s="41">
        <v>824</v>
      </c>
      <c r="B476" s="42" t="s">
        <v>912</v>
      </c>
      <c r="C476" s="103" t="s">
        <v>913</v>
      </c>
      <c r="D476" s="39">
        <f t="shared" ref="D476:E476" si="121">SUM(D477:D478)</f>
        <v>0</v>
      </c>
      <c r="E476" s="39">
        <f t="shared" si="121"/>
        <v>0</v>
      </c>
      <c r="F476" s="28" t="str">
        <f t="shared" si="109"/>
        <v>-</v>
      </c>
    </row>
    <row r="477" spans="1:6" ht="12.75" customHeight="1">
      <c r="A477" s="41">
        <v>8241</v>
      </c>
      <c r="B477" s="42" t="s">
        <v>914</v>
      </c>
      <c r="C477" s="103" t="s">
        <v>915</v>
      </c>
      <c r="D477" s="91">
        <v>0</v>
      </c>
      <c r="E477" s="91"/>
      <c r="F477" s="28" t="str">
        <f t="shared" si="109"/>
        <v>-</v>
      </c>
    </row>
    <row r="478" spans="1:6" ht="12.75" customHeight="1">
      <c r="A478" s="41">
        <v>8242</v>
      </c>
      <c r="B478" s="42" t="s">
        <v>916</v>
      </c>
      <c r="C478" s="103" t="s">
        <v>917</v>
      </c>
      <c r="D478" s="91">
        <v>0</v>
      </c>
      <c r="E478" s="91"/>
      <c r="F478" s="28" t="str">
        <f t="shared" si="109"/>
        <v>-</v>
      </c>
    </row>
    <row r="479" spans="1:6" ht="24">
      <c r="A479" s="41">
        <v>83</v>
      </c>
      <c r="B479" s="43" t="s">
        <v>918</v>
      </c>
      <c r="C479" s="103" t="s">
        <v>919</v>
      </c>
      <c r="D479" s="39">
        <f t="shared" ref="D479:E479" si="122">D480+D484+D485+D488</f>
        <v>0</v>
      </c>
      <c r="E479" s="39">
        <f t="shared" si="122"/>
        <v>0</v>
      </c>
      <c r="F479" s="28" t="str">
        <f t="shared" si="109"/>
        <v>-</v>
      </c>
    </row>
    <row r="480" spans="1:6" ht="24">
      <c r="A480" s="41">
        <v>831</v>
      </c>
      <c r="B480" s="42" t="s">
        <v>920</v>
      </c>
      <c r="C480" s="103" t="s">
        <v>921</v>
      </c>
      <c r="D480" s="39">
        <f t="shared" ref="D480:E480" si="123">SUM(D481:D483)</f>
        <v>0</v>
      </c>
      <c r="E480" s="39">
        <f t="shared" si="123"/>
        <v>0</v>
      </c>
      <c r="F480" s="28" t="str">
        <f t="shared" si="109"/>
        <v>-</v>
      </c>
    </row>
    <row r="481" spans="1:6" ht="12.75" customHeight="1">
      <c r="A481" s="41">
        <v>8312</v>
      </c>
      <c r="B481" s="42" t="s">
        <v>922</v>
      </c>
      <c r="C481" s="103" t="s">
        <v>923</v>
      </c>
      <c r="D481" s="91">
        <v>0</v>
      </c>
      <c r="E481" s="91"/>
      <c r="F481" s="28" t="str">
        <f t="shared" si="109"/>
        <v>-</v>
      </c>
    </row>
    <row r="482" spans="1:6" ht="12.75" customHeight="1">
      <c r="A482" s="41">
        <v>8313</v>
      </c>
      <c r="B482" s="42" t="s">
        <v>924</v>
      </c>
      <c r="C482" s="103" t="s">
        <v>925</v>
      </c>
      <c r="D482" s="91">
        <v>0</v>
      </c>
      <c r="E482" s="91"/>
      <c r="F482" s="28" t="str">
        <f t="shared" si="109"/>
        <v>-</v>
      </c>
    </row>
    <row r="483" spans="1:6" ht="12.75" customHeight="1">
      <c r="A483" s="41">
        <v>8314</v>
      </c>
      <c r="B483" s="42" t="s">
        <v>926</v>
      </c>
      <c r="C483" s="103" t="s">
        <v>927</v>
      </c>
      <c r="D483" s="91">
        <v>0</v>
      </c>
      <c r="E483" s="91"/>
      <c r="F483" s="28" t="str">
        <f t="shared" si="109"/>
        <v>-</v>
      </c>
    </row>
    <row r="484" spans="1:6" ht="24">
      <c r="A484" s="41">
        <v>832</v>
      </c>
      <c r="B484" s="83" t="s">
        <v>928</v>
      </c>
      <c r="C484" s="103" t="s">
        <v>929</v>
      </c>
      <c r="D484" s="91">
        <v>0</v>
      </c>
      <c r="E484" s="91"/>
      <c r="F484" s="28" t="str">
        <f t="shared" si="109"/>
        <v>-</v>
      </c>
    </row>
    <row r="485" spans="1:6" ht="24">
      <c r="A485" s="41">
        <v>833</v>
      </c>
      <c r="B485" s="42" t="s">
        <v>930</v>
      </c>
      <c r="C485" s="103" t="s">
        <v>931</v>
      </c>
      <c r="D485" s="39">
        <f t="shared" ref="D485:E485" si="124">SUM(D486:D487)</f>
        <v>0</v>
      </c>
      <c r="E485" s="39">
        <f t="shared" si="124"/>
        <v>0</v>
      </c>
      <c r="F485" s="28" t="str">
        <f t="shared" si="109"/>
        <v>-</v>
      </c>
    </row>
    <row r="486" spans="1:6" ht="24">
      <c r="A486" s="41">
        <v>8331</v>
      </c>
      <c r="B486" s="83" t="s">
        <v>932</v>
      </c>
      <c r="C486" s="103" t="s">
        <v>933</v>
      </c>
      <c r="D486" s="91">
        <v>0</v>
      </c>
      <c r="E486" s="91"/>
      <c r="F486" s="28" t="str">
        <f t="shared" si="109"/>
        <v>-</v>
      </c>
    </row>
    <row r="487" spans="1:6" ht="12.75" customHeight="1">
      <c r="A487" s="41">
        <v>8332</v>
      </c>
      <c r="B487" s="42" t="s">
        <v>934</v>
      </c>
      <c r="C487" s="103" t="s">
        <v>935</v>
      </c>
      <c r="D487" s="91">
        <v>0</v>
      </c>
      <c r="E487" s="91"/>
      <c r="F487" s="28" t="str">
        <f t="shared" si="109"/>
        <v>-</v>
      </c>
    </row>
    <row r="488" spans="1:6" ht="24">
      <c r="A488" s="41">
        <v>834</v>
      </c>
      <c r="B488" s="42" t="s">
        <v>936</v>
      </c>
      <c r="C488" s="103" t="s">
        <v>937</v>
      </c>
      <c r="D488" s="39">
        <f t="shared" ref="D488:E488" si="125">SUM(D489:D490)</f>
        <v>0</v>
      </c>
      <c r="E488" s="39">
        <f t="shared" si="125"/>
        <v>0</v>
      </c>
      <c r="F488" s="28" t="str">
        <f t="shared" si="109"/>
        <v>-</v>
      </c>
    </row>
    <row r="489" spans="1:6" ht="12.75" customHeight="1">
      <c r="A489" s="41">
        <v>8341</v>
      </c>
      <c r="B489" s="98" t="s">
        <v>938</v>
      </c>
      <c r="C489" s="103" t="s">
        <v>939</v>
      </c>
      <c r="D489" s="91">
        <v>0</v>
      </c>
      <c r="E489" s="91"/>
      <c r="F489" s="28" t="str">
        <f t="shared" si="109"/>
        <v>-</v>
      </c>
    </row>
    <row r="490" spans="1:6" ht="12.75" customHeight="1">
      <c r="A490" s="41">
        <v>8342</v>
      </c>
      <c r="B490" s="42" t="s">
        <v>940</v>
      </c>
      <c r="C490" s="103" t="s">
        <v>941</v>
      </c>
      <c r="D490" s="91">
        <v>0</v>
      </c>
      <c r="E490" s="91"/>
      <c r="F490" s="28" t="str">
        <f t="shared" si="109"/>
        <v>-</v>
      </c>
    </row>
    <row r="491" spans="1:6" ht="12.75" customHeight="1">
      <c r="A491" s="41">
        <v>84</v>
      </c>
      <c r="B491" s="42" t="s">
        <v>942</v>
      </c>
      <c r="C491" s="103" t="s">
        <v>943</v>
      </c>
      <c r="D491" s="39">
        <f t="shared" ref="D491:E491" si="126">D492+D497+D501+D502+D509+D514</f>
        <v>0</v>
      </c>
      <c r="E491" s="39">
        <f t="shared" si="126"/>
        <v>0</v>
      </c>
      <c r="F491" s="28" t="str">
        <f t="shared" si="109"/>
        <v>-</v>
      </c>
    </row>
    <row r="492" spans="1:6" ht="24">
      <c r="A492" s="41">
        <v>841</v>
      </c>
      <c r="B492" s="42" t="s">
        <v>944</v>
      </c>
      <c r="C492" s="103" t="s">
        <v>945</v>
      </c>
      <c r="D492" s="39">
        <f t="shared" ref="D492:E492" si="127">SUM(D493:D496)</f>
        <v>0</v>
      </c>
      <c r="E492" s="39">
        <f t="shared" si="127"/>
        <v>0</v>
      </c>
      <c r="F492" s="28" t="str">
        <f t="shared" si="109"/>
        <v>-</v>
      </c>
    </row>
    <row r="493" spans="1:6" ht="12.75" customHeight="1">
      <c r="A493" s="41">
        <v>8413</v>
      </c>
      <c r="B493" s="42" t="s">
        <v>946</v>
      </c>
      <c r="C493" s="103" t="s">
        <v>947</v>
      </c>
      <c r="D493" s="91">
        <v>0</v>
      </c>
      <c r="E493" s="91"/>
      <c r="F493" s="28" t="str">
        <f t="shared" si="109"/>
        <v>-</v>
      </c>
    </row>
    <row r="494" spans="1:6" ht="12.75" customHeight="1">
      <c r="A494" s="41">
        <v>8414</v>
      </c>
      <c r="B494" s="42" t="s">
        <v>948</v>
      </c>
      <c r="C494" s="103" t="s">
        <v>949</v>
      </c>
      <c r="D494" s="91">
        <v>0</v>
      </c>
      <c r="E494" s="91"/>
      <c r="F494" s="28" t="str">
        <f t="shared" si="109"/>
        <v>-</v>
      </c>
    </row>
    <row r="495" spans="1:6" ht="12.75" customHeight="1">
      <c r="A495" s="41">
        <v>8415</v>
      </c>
      <c r="B495" s="42" t="s">
        <v>950</v>
      </c>
      <c r="C495" s="103" t="s">
        <v>951</v>
      </c>
      <c r="D495" s="91">
        <v>0</v>
      </c>
      <c r="E495" s="91"/>
      <c r="F495" s="28" t="str">
        <f t="shared" si="109"/>
        <v>-</v>
      </c>
    </row>
    <row r="496" spans="1:6" ht="12.75" customHeight="1">
      <c r="A496" s="41">
        <v>8416</v>
      </c>
      <c r="B496" s="42" t="s">
        <v>952</v>
      </c>
      <c r="C496" s="103" t="s">
        <v>953</v>
      </c>
      <c r="D496" s="91">
        <v>0</v>
      </c>
      <c r="E496" s="91"/>
      <c r="F496" s="28" t="str">
        <f t="shared" si="109"/>
        <v>-</v>
      </c>
    </row>
    <row r="497" spans="1:6" ht="24">
      <c r="A497" s="41">
        <v>842</v>
      </c>
      <c r="B497" s="42" t="s">
        <v>954</v>
      </c>
      <c r="C497" s="103" t="s">
        <v>955</v>
      </c>
      <c r="D497" s="39">
        <f t="shared" ref="D497:E497" si="128">SUM(D498:D500)</f>
        <v>0</v>
      </c>
      <c r="E497" s="39">
        <f t="shared" si="128"/>
        <v>0</v>
      </c>
      <c r="F497" s="28" t="str">
        <f t="shared" si="109"/>
        <v>-</v>
      </c>
    </row>
    <row r="498" spans="1:6" ht="12.75" customHeight="1">
      <c r="A498" s="41">
        <v>8422</v>
      </c>
      <c r="B498" s="42" t="s">
        <v>956</v>
      </c>
      <c r="C498" s="103" t="s">
        <v>957</v>
      </c>
      <c r="D498" s="91">
        <v>0</v>
      </c>
      <c r="E498" s="91"/>
      <c r="F498" s="28" t="str">
        <f t="shared" si="109"/>
        <v>-</v>
      </c>
    </row>
    <row r="499" spans="1:6" ht="12.75" customHeight="1">
      <c r="A499" s="41">
        <v>8423</v>
      </c>
      <c r="B499" s="42" t="s">
        <v>958</v>
      </c>
      <c r="C499" s="103" t="s">
        <v>959</v>
      </c>
      <c r="D499" s="91">
        <v>0</v>
      </c>
      <c r="E499" s="91"/>
      <c r="F499" s="28" t="str">
        <f t="shared" si="109"/>
        <v>-</v>
      </c>
    </row>
    <row r="500" spans="1:6" ht="12.75" customHeight="1">
      <c r="A500" s="41">
        <v>8424</v>
      </c>
      <c r="B500" s="42" t="s">
        <v>960</v>
      </c>
      <c r="C500" s="103" t="s">
        <v>961</v>
      </c>
      <c r="D500" s="91">
        <v>0</v>
      </c>
      <c r="E500" s="91"/>
      <c r="F500" s="28" t="str">
        <f t="shared" si="109"/>
        <v>-</v>
      </c>
    </row>
    <row r="501" spans="1:6" ht="12.75" customHeight="1">
      <c r="A501" s="41">
        <v>843</v>
      </c>
      <c r="B501" s="42" t="s">
        <v>962</v>
      </c>
      <c r="C501" s="103" t="s">
        <v>963</v>
      </c>
      <c r="D501" s="91">
        <v>0</v>
      </c>
      <c r="E501" s="91"/>
      <c r="F501" s="28" t="str">
        <f t="shared" si="109"/>
        <v>-</v>
      </c>
    </row>
    <row r="502" spans="1:6" ht="24">
      <c r="A502" s="41">
        <v>844</v>
      </c>
      <c r="B502" s="42" t="s">
        <v>964</v>
      </c>
      <c r="C502" s="103" t="s">
        <v>965</v>
      </c>
      <c r="D502" s="39">
        <f t="shared" ref="D502:E502" si="129">SUM(D503:D508)</f>
        <v>0</v>
      </c>
      <c r="E502" s="39">
        <f t="shared" si="129"/>
        <v>0</v>
      </c>
      <c r="F502" s="28" t="str">
        <f t="shared" si="109"/>
        <v>-</v>
      </c>
    </row>
    <row r="503" spans="1:6" ht="12.75" customHeight="1">
      <c r="A503" s="41">
        <v>8443</v>
      </c>
      <c r="B503" s="42" t="s">
        <v>966</v>
      </c>
      <c r="C503" s="103" t="s">
        <v>967</v>
      </c>
      <c r="D503" s="91">
        <v>0</v>
      </c>
      <c r="E503" s="91"/>
      <c r="F503" s="28" t="str">
        <f t="shared" si="109"/>
        <v>-</v>
      </c>
    </row>
    <row r="504" spans="1:6" ht="12.75" customHeight="1">
      <c r="A504" s="41">
        <v>8444</v>
      </c>
      <c r="B504" s="42" t="s">
        <v>968</v>
      </c>
      <c r="C504" s="103" t="s">
        <v>969</v>
      </c>
      <c r="D504" s="91">
        <v>0</v>
      </c>
      <c r="E504" s="91"/>
      <c r="F504" s="28" t="str">
        <f t="shared" si="109"/>
        <v>-</v>
      </c>
    </row>
    <row r="505" spans="1:6" ht="24">
      <c r="A505" s="41">
        <v>8445</v>
      </c>
      <c r="B505" s="42" t="s">
        <v>970</v>
      </c>
      <c r="C505" s="103" t="s">
        <v>971</v>
      </c>
      <c r="D505" s="91">
        <v>0</v>
      </c>
      <c r="E505" s="91"/>
      <c r="F505" s="28" t="str">
        <f t="shared" si="109"/>
        <v>-</v>
      </c>
    </row>
    <row r="506" spans="1:6" ht="12.75" customHeight="1">
      <c r="A506" s="41">
        <v>8446</v>
      </c>
      <c r="B506" s="42" t="s">
        <v>972</v>
      </c>
      <c r="C506" s="103" t="s">
        <v>973</v>
      </c>
      <c r="D506" s="91">
        <v>0</v>
      </c>
      <c r="E506" s="91"/>
      <c r="F506" s="28" t="str">
        <f t="shared" si="109"/>
        <v>-</v>
      </c>
    </row>
    <row r="507" spans="1:6" ht="12.75" customHeight="1">
      <c r="A507" s="41">
        <v>8447</v>
      </c>
      <c r="B507" s="42" t="s">
        <v>974</v>
      </c>
      <c r="C507" s="103" t="s">
        <v>975</v>
      </c>
      <c r="D507" s="91">
        <v>0</v>
      </c>
      <c r="E507" s="91"/>
      <c r="F507" s="28" t="str">
        <f t="shared" si="109"/>
        <v>-</v>
      </c>
    </row>
    <row r="508" spans="1:6" ht="12.75" customHeight="1">
      <c r="A508" s="41">
        <v>8448</v>
      </c>
      <c r="B508" s="42" t="s">
        <v>976</v>
      </c>
      <c r="C508" s="103" t="s">
        <v>977</v>
      </c>
      <c r="D508" s="91">
        <v>0</v>
      </c>
      <c r="E508" s="91"/>
      <c r="F508" s="28" t="str">
        <f t="shared" si="109"/>
        <v>-</v>
      </c>
    </row>
    <row r="509" spans="1:6" ht="24">
      <c r="A509" s="41">
        <v>845</v>
      </c>
      <c r="B509" s="83" t="s">
        <v>978</v>
      </c>
      <c r="C509" s="103" t="s">
        <v>979</v>
      </c>
      <c r="D509" s="39">
        <f t="shared" ref="D509:E509" si="130">SUM(D510:D513)</f>
        <v>0</v>
      </c>
      <c r="E509" s="39">
        <f t="shared" si="130"/>
        <v>0</v>
      </c>
      <c r="F509" s="28" t="str">
        <f t="shared" si="109"/>
        <v>-</v>
      </c>
    </row>
    <row r="510" spans="1:6" ht="12.75" customHeight="1">
      <c r="A510" s="41">
        <v>8453</v>
      </c>
      <c r="B510" s="42" t="s">
        <v>980</v>
      </c>
      <c r="C510" s="103" t="s">
        <v>981</v>
      </c>
      <c r="D510" s="91">
        <v>0</v>
      </c>
      <c r="E510" s="91"/>
      <c r="F510" s="28" t="str">
        <f t="shared" si="109"/>
        <v>-</v>
      </c>
    </row>
    <row r="511" spans="1:6" ht="12.75" customHeight="1">
      <c r="A511" s="41">
        <v>8454</v>
      </c>
      <c r="B511" s="42" t="s">
        <v>982</v>
      </c>
      <c r="C511" s="103" t="s">
        <v>983</v>
      </c>
      <c r="D511" s="91">
        <v>0</v>
      </c>
      <c r="E511" s="91"/>
      <c r="F511" s="28" t="str">
        <f t="shared" si="109"/>
        <v>-</v>
      </c>
    </row>
    <row r="512" spans="1:6" ht="12.75" customHeight="1">
      <c r="A512" s="41">
        <v>8455</v>
      </c>
      <c r="B512" s="42" t="s">
        <v>984</v>
      </c>
      <c r="C512" s="103" t="s">
        <v>985</v>
      </c>
      <c r="D512" s="91">
        <v>0</v>
      </c>
      <c r="E512" s="91"/>
      <c r="F512" s="28" t="str">
        <f t="shared" si="109"/>
        <v>-</v>
      </c>
    </row>
    <row r="513" spans="1:6" ht="12.75" customHeight="1">
      <c r="A513" s="41">
        <v>8456</v>
      </c>
      <c r="B513" s="42" t="s">
        <v>986</v>
      </c>
      <c r="C513" s="103" t="s">
        <v>987</v>
      </c>
      <c r="D513" s="91">
        <v>0</v>
      </c>
      <c r="E513" s="91"/>
      <c r="F513" s="28" t="str">
        <f t="shared" si="109"/>
        <v>-</v>
      </c>
    </row>
    <row r="514" spans="1:6" ht="12.75" customHeight="1">
      <c r="A514" s="41">
        <v>847</v>
      </c>
      <c r="B514" s="42" t="s">
        <v>988</v>
      </c>
      <c r="C514" s="103" t="s">
        <v>989</v>
      </c>
      <c r="D514" s="39">
        <f t="shared" ref="D514:E514" si="131">SUM(D515:D521)</f>
        <v>0</v>
      </c>
      <c r="E514" s="39">
        <f t="shared" si="131"/>
        <v>0</v>
      </c>
      <c r="F514" s="28" t="str">
        <f t="shared" si="109"/>
        <v>-</v>
      </c>
    </row>
    <row r="515" spans="1:6" ht="12.75" customHeight="1">
      <c r="A515" s="41">
        <v>8471</v>
      </c>
      <c r="B515" s="42" t="s">
        <v>990</v>
      </c>
      <c r="C515" s="103" t="s">
        <v>991</v>
      </c>
      <c r="D515" s="91">
        <v>0</v>
      </c>
      <c r="E515" s="91"/>
      <c r="F515" s="28" t="str">
        <f t="shared" si="109"/>
        <v>-</v>
      </c>
    </row>
    <row r="516" spans="1:6" ht="12.75" customHeight="1">
      <c r="A516" s="41">
        <v>8472</v>
      </c>
      <c r="B516" s="42" t="s">
        <v>992</v>
      </c>
      <c r="C516" s="103" t="s">
        <v>993</v>
      </c>
      <c r="D516" s="91">
        <v>0</v>
      </c>
      <c r="E516" s="91"/>
      <c r="F516" s="28" t="str">
        <f t="shared" si="109"/>
        <v>-</v>
      </c>
    </row>
    <row r="517" spans="1:6" ht="12.75" customHeight="1">
      <c r="A517" s="41">
        <v>8473</v>
      </c>
      <c r="B517" s="42" t="s">
        <v>994</v>
      </c>
      <c r="C517" s="103" t="s">
        <v>995</v>
      </c>
      <c r="D517" s="91">
        <v>0</v>
      </c>
      <c r="E517" s="91"/>
      <c r="F517" s="28" t="str">
        <f t="shared" si="109"/>
        <v>-</v>
      </c>
    </row>
    <row r="518" spans="1:6" ht="12.75" customHeight="1">
      <c r="A518" s="41">
        <v>8474</v>
      </c>
      <c r="B518" s="42" t="s">
        <v>996</v>
      </c>
      <c r="C518" s="103" t="s">
        <v>997</v>
      </c>
      <c r="D518" s="91">
        <v>0</v>
      </c>
      <c r="E518" s="91"/>
      <c r="F518" s="28" t="str">
        <f t="shared" si="109"/>
        <v>-</v>
      </c>
    </row>
    <row r="519" spans="1:6" ht="12.75" customHeight="1">
      <c r="A519" s="41">
        <v>8475</v>
      </c>
      <c r="B519" s="42" t="s">
        <v>998</v>
      </c>
      <c r="C519" s="103" t="s">
        <v>999</v>
      </c>
      <c r="D519" s="91">
        <v>0</v>
      </c>
      <c r="E519" s="91"/>
      <c r="F519" s="28" t="str">
        <f t="shared" si="109"/>
        <v>-</v>
      </c>
    </row>
    <row r="520" spans="1:6" ht="12.75" customHeight="1">
      <c r="A520" s="41">
        <v>8476</v>
      </c>
      <c r="B520" s="42" t="s">
        <v>1000</v>
      </c>
      <c r="C520" s="103" t="s">
        <v>1001</v>
      </c>
      <c r="D520" s="91">
        <v>0</v>
      </c>
      <c r="E520" s="91"/>
      <c r="F520" s="28" t="str">
        <f t="shared" si="109"/>
        <v>-</v>
      </c>
    </row>
    <row r="521" spans="1:6" ht="12">
      <c r="A521" s="44" t="s">
        <v>1002</v>
      </c>
      <c r="B521" s="43" t="s">
        <v>1003</v>
      </c>
      <c r="C521" s="115" t="s">
        <v>1002</v>
      </c>
      <c r="D521" s="89">
        <v>0</v>
      </c>
      <c r="E521" s="89"/>
      <c r="F521" s="45" t="str">
        <f t="shared" si="109"/>
        <v>-</v>
      </c>
    </row>
    <row r="522" spans="1:6" ht="24">
      <c r="A522" s="41">
        <v>85</v>
      </c>
      <c r="B522" s="43" t="s">
        <v>1004</v>
      </c>
      <c r="C522" s="103" t="s">
        <v>1005</v>
      </c>
      <c r="D522" s="39">
        <f t="shared" ref="D522:E522" si="132">D523+D526+D529+D532</f>
        <v>0</v>
      </c>
      <c r="E522" s="39">
        <f t="shared" si="132"/>
        <v>0</v>
      </c>
      <c r="F522" s="28" t="str">
        <f t="shared" si="109"/>
        <v>-</v>
      </c>
    </row>
    <row r="523" spans="1:6" ht="12.75" customHeight="1">
      <c r="A523" s="41">
        <v>851</v>
      </c>
      <c r="B523" s="42" t="s">
        <v>1006</v>
      </c>
      <c r="C523" s="103" t="s">
        <v>1007</v>
      </c>
      <c r="D523" s="39">
        <f t="shared" ref="D523:E523" si="133">SUM(D524:D525)</f>
        <v>0</v>
      </c>
      <c r="E523" s="39">
        <f t="shared" si="133"/>
        <v>0</v>
      </c>
      <c r="F523" s="28" t="str">
        <f t="shared" si="109"/>
        <v>-</v>
      </c>
    </row>
    <row r="524" spans="1:6" ht="12.75" customHeight="1">
      <c r="A524" s="41">
        <v>8511</v>
      </c>
      <c r="B524" s="42" t="s">
        <v>1008</v>
      </c>
      <c r="C524" s="103" t="s">
        <v>1009</v>
      </c>
      <c r="D524" s="91">
        <v>0</v>
      </c>
      <c r="E524" s="91"/>
      <c r="F524" s="28" t="str">
        <f t="shared" si="109"/>
        <v>-</v>
      </c>
    </row>
    <row r="525" spans="1:6" ht="12.75" customHeight="1">
      <c r="A525" s="41">
        <v>8512</v>
      </c>
      <c r="B525" s="42" t="s">
        <v>1010</v>
      </c>
      <c r="C525" s="103" t="s">
        <v>1011</v>
      </c>
      <c r="D525" s="91">
        <v>0</v>
      </c>
      <c r="E525" s="91"/>
      <c r="F525" s="28" t="str">
        <f t="shared" si="109"/>
        <v>-</v>
      </c>
    </row>
    <row r="526" spans="1:6" ht="12.75" customHeight="1">
      <c r="A526" s="41">
        <v>852</v>
      </c>
      <c r="B526" s="42" t="s">
        <v>1012</v>
      </c>
      <c r="C526" s="103" t="s">
        <v>1013</v>
      </c>
      <c r="D526" s="39">
        <f t="shared" ref="D526:E526" si="134">SUM(D527:D528)</f>
        <v>0</v>
      </c>
      <c r="E526" s="39">
        <f t="shared" si="134"/>
        <v>0</v>
      </c>
      <c r="F526" s="28" t="str">
        <f t="shared" si="109"/>
        <v>-</v>
      </c>
    </row>
    <row r="527" spans="1:6" ht="12.75" customHeight="1">
      <c r="A527" s="41">
        <v>8521</v>
      </c>
      <c r="B527" s="42" t="s">
        <v>1014</v>
      </c>
      <c r="C527" s="103" t="s">
        <v>1015</v>
      </c>
      <c r="D527" s="91">
        <v>0</v>
      </c>
      <c r="E527" s="91"/>
      <c r="F527" s="28" t="str">
        <f t="shared" si="109"/>
        <v>-</v>
      </c>
    </row>
    <row r="528" spans="1:6" ht="12.75" customHeight="1">
      <c r="A528" s="41">
        <v>8522</v>
      </c>
      <c r="B528" s="42" t="s">
        <v>1016</v>
      </c>
      <c r="C528" s="103" t="s">
        <v>1017</v>
      </c>
      <c r="D528" s="91">
        <v>0</v>
      </c>
      <c r="E528" s="91"/>
      <c r="F528" s="28" t="str">
        <f t="shared" si="109"/>
        <v>-</v>
      </c>
    </row>
    <row r="529" spans="1:6" ht="12.75" customHeight="1">
      <c r="A529" s="41">
        <v>853</v>
      </c>
      <c r="B529" s="42" t="s">
        <v>1018</v>
      </c>
      <c r="C529" s="103" t="s">
        <v>1019</v>
      </c>
      <c r="D529" s="39">
        <f t="shared" ref="D529:E529" si="135">SUM(D530:D531)</f>
        <v>0</v>
      </c>
      <c r="E529" s="39">
        <f t="shared" si="135"/>
        <v>0</v>
      </c>
      <c r="F529" s="28" t="str">
        <f t="shared" si="109"/>
        <v>-</v>
      </c>
    </row>
    <row r="530" spans="1:6" ht="12.75" customHeight="1">
      <c r="A530" s="41">
        <v>8531</v>
      </c>
      <c r="B530" s="42" t="s">
        <v>1020</v>
      </c>
      <c r="C530" s="103" t="s">
        <v>1021</v>
      </c>
      <c r="D530" s="91">
        <v>0</v>
      </c>
      <c r="E530" s="91"/>
      <c r="F530" s="28" t="str">
        <f t="shared" si="109"/>
        <v>-</v>
      </c>
    </row>
    <row r="531" spans="1:6" ht="12.75" customHeight="1">
      <c r="A531" s="41">
        <v>8532</v>
      </c>
      <c r="B531" s="42" t="s">
        <v>1022</v>
      </c>
      <c r="C531" s="103" t="s">
        <v>1023</v>
      </c>
      <c r="D531" s="91">
        <v>0</v>
      </c>
      <c r="E531" s="91"/>
      <c r="F531" s="28" t="str">
        <f t="shared" si="109"/>
        <v>-</v>
      </c>
    </row>
    <row r="532" spans="1:6" ht="12.75" customHeight="1">
      <c r="A532" s="41">
        <v>854</v>
      </c>
      <c r="B532" s="42" t="s">
        <v>1024</v>
      </c>
      <c r="C532" s="103" t="s">
        <v>1025</v>
      </c>
      <c r="D532" s="39">
        <f t="shared" ref="D532:E532" si="136">SUM(D533:D534)</f>
        <v>0</v>
      </c>
      <c r="E532" s="39">
        <f t="shared" si="136"/>
        <v>0</v>
      </c>
      <c r="F532" s="28" t="str">
        <f t="shared" si="109"/>
        <v>-</v>
      </c>
    </row>
    <row r="533" spans="1:6" ht="12.75" customHeight="1">
      <c r="A533" s="41">
        <v>8541</v>
      </c>
      <c r="B533" s="42" t="s">
        <v>1026</v>
      </c>
      <c r="C533" s="103" t="s">
        <v>1027</v>
      </c>
      <c r="D533" s="91">
        <v>0</v>
      </c>
      <c r="E533" s="91"/>
      <c r="F533" s="28" t="str">
        <f t="shared" si="109"/>
        <v>-</v>
      </c>
    </row>
    <row r="534" spans="1:6" ht="12.75" customHeight="1">
      <c r="A534" s="41">
        <v>8542</v>
      </c>
      <c r="B534" s="42" t="s">
        <v>1028</v>
      </c>
      <c r="C534" s="103" t="s">
        <v>1029</v>
      </c>
      <c r="D534" s="91">
        <v>0</v>
      </c>
      <c r="E534" s="91"/>
      <c r="F534" s="28" t="str">
        <f t="shared" si="109"/>
        <v>-</v>
      </c>
    </row>
    <row r="535" spans="1:6" ht="12.75" customHeight="1">
      <c r="A535" s="41">
        <v>5</v>
      </c>
      <c r="B535" s="42" t="s">
        <v>1030</v>
      </c>
      <c r="C535" s="103" t="s">
        <v>1031</v>
      </c>
      <c r="D535" s="39">
        <f>D536+D571+D584+D597+D629</f>
        <v>14042.7</v>
      </c>
      <c r="E535" s="39">
        <f>E536+E571+E584+E597+E629</f>
        <v>14.05</v>
      </c>
      <c r="F535" s="28">
        <f t="shared" si="109"/>
        <v>0.10005198430501257</v>
      </c>
    </row>
    <row r="536" spans="1:6" ht="24">
      <c r="A536" s="41">
        <v>51</v>
      </c>
      <c r="B536" s="43" t="s">
        <v>1032</v>
      </c>
      <c r="C536" s="103" t="s">
        <v>1033</v>
      </c>
      <c r="D536" s="39">
        <f>D537+D542+D545+D549+D550+D557+D562+D570</f>
        <v>0</v>
      </c>
      <c r="E536" s="39">
        <f>E537+E542+E545+E549+E550+E557+E562+E570</f>
        <v>0</v>
      </c>
      <c r="F536" s="28" t="str">
        <f t="shared" si="109"/>
        <v>-</v>
      </c>
    </row>
    <row r="537" spans="1:6" ht="24">
      <c r="A537" s="41">
        <v>511</v>
      </c>
      <c r="B537" s="42" t="s">
        <v>1034</v>
      </c>
      <c r="C537" s="103" t="s">
        <v>1035</v>
      </c>
      <c r="D537" s="39">
        <f t="shared" ref="D537:E537" si="137">SUM(D538:D541)</f>
        <v>0</v>
      </c>
      <c r="E537" s="39">
        <f t="shared" si="137"/>
        <v>0</v>
      </c>
      <c r="F537" s="28" t="str">
        <f t="shared" si="109"/>
        <v>-</v>
      </c>
    </row>
    <row r="538" spans="1:6" ht="12.75" customHeight="1">
      <c r="A538" s="41">
        <v>5113</v>
      </c>
      <c r="B538" s="42" t="s">
        <v>1036</v>
      </c>
      <c r="C538" s="103" t="s">
        <v>1037</v>
      </c>
      <c r="D538" s="91">
        <v>0</v>
      </c>
      <c r="E538" s="91"/>
      <c r="F538" s="28" t="str">
        <f t="shared" si="109"/>
        <v>-</v>
      </c>
    </row>
    <row r="539" spans="1:6" ht="12.75" customHeight="1">
      <c r="A539" s="41">
        <v>5114</v>
      </c>
      <c r="B539" s="42" t="s">
        <v>1038</v>
      </c>
      <c r="C539" s="103" t="s">
        <v>1039</v>
      </c>
      <c r="D539" s="91">
        <v>0</v>
      </c>
      <c r="E539" s="91"/>
      <c r="F539" s="28" t="str">
        <f t="shared" si="109"/>
        <v>-</v>
      </c>
    </row>
    <row r="540" spans="1:6" ht="12.75" customHeight="1">
      <c r="A540" s="41">
        <v>5115</v>
      </c>
      <c r="B540" s="42" t="s">
        <v>1040</v>
      </c>
      <c r="C540" s="103" t="s">
        <v>1041</v>
      </c>
      <c r="D540" s="91">
        <v>0</v>
      </c>
      <c r="E540" s="91"/>
      <c r="F540" s="28" t="str">
        <f t="shared" si="109"/>
        <v>-</v>
      </c>
    </row>
    <row r="541" spans="1:6" ht="12.75" customHeight="1">
      <c r="A541" s="41">
        <v>5116</v>
      </c>
      <c r="B541" s="42" t="s">
        <v>1042</v>
      </c>
      <c r="C541" s="103" t="s">
        <v>1043</v>
      </c>
      <c r="D541" s="91">
        <v>0</v>
      </c>
      <c r="E541" s="91"/>
      <c r="F541" s="28" t="str">
        <f t="shared" si="109"/>
        <v>-</v>
      </c>
    </row>
    <row r="542" spans="1:6" ht="24">
      <c r="A542" s="41">
        <v>512</v>
      </c>
      <c r="B542" s="83" t="s">
        <v>1044</v>
      </c>
      <c r="C542" s="103" t="s">
        <v>1045</v>
      </c>
      <c r="D542" s="39">
        <f t="shared" ref="D542:E542" si="138">SUM(D543:D544)</f>
        <v>0</v>
      </c>
      <c r="E542" s="39">
        <f t="shared" si="138"/>
        <v>0</v>
      </c>
      <c r="F542" s="28" t="str">
        <f t="shared" si="109"/>
        <v>-</v>
      </c>
    </row>
    <row r="543" spans="1:6" ht="24">
      <c r="A543" s="41">
        <v>5121</v>
      </c>
      <c r="B543" s="42" t="s">
        <v>1046</v>
      </c>
      <c r="C543" s="103" t="s">
        <v>1047</v>
      </c>
      <c r="D543" s="91">
        <v>0</v>
      </c>
      <c r="E543" s="91"/>
      <c r="F543" s="28" t="str">
        <f t="shared" si="109"/>
        <v>-</v>
      </c>
    </row>
    <row r="544" spans="1:6" ht="24">
      <c r="A544" s="41">
        <v>5122</v>
      </c>
      <c r="B544" s="42" t="s">
        <v>1048</v>
      </c>
      <c r="C544" s="103" t="s">
        <v>1049</v>
      </c>
      <c r="D544" s="91">
        <v>0</v>
      </c>
      <c r="E544" s="91"/>
      <c r="F544" s="28" t="str">
        <f t="shared" si="109"/>
        <v>-</v>
      </c>
    </row>
    <row r="545" spans="1:6" ht="24">
      <c r="A545" s="41">
        <v>513</v>
      </c>
      <c r="B545" s="42" t="s">
        <v>1050</v>
      </c>
      <c r="C545" s="103" t="s">
        <v>1051</v>
      </c>
      <c r="D545" s="39">
        <f t="shared" ref="D545:E545" si="139">SUM(D546:D548)</f>
        <v>0</v>
      </c>
      <c r="E545" s="39">
        <f t="shared" si="139"/>
        <v>0</v>
      </c>
      <c r="F545" s="28" t="str">
        <f t="shared" si="109"/>
        <v>-</v>
      </c>
    </row>
    <row r="546" spans="1:6" ht="12.75" customHeight="1">
      <c r="A546" s="41">
        <v>5132</v>
      </c>
      <c r="B546" s="42" t="s">
        <v>1052</v>
      </c>
      <c r="C546" s="103" t="s">
        <v>1053</v>
      </c>
      <c r="D546" s="91">
        <v>0</v>
      </c>
      <c r="E546" s="91"/>
      <c r="F546" s="28" t="str">
        <f t="shared" si="109"/>
        <v>-</v>
      </c>
    </row>
    <row r="547" spans="1:6" ht="12.75" customHeight="1">
      <c r="A547" s="107">
        <v>5133</v>
      </c>
      <c r="B547" s="42" t="s">
        <v>1054</v>
      </c>
      <c r="C547" s="108" t="s">
        <v>1055</v>
      </c>
      <c r="D547" s="91">
        <v>0</v>
      </c>
      <c r="E547" s="91"/>
      <c r="F547" s="28" t="str">
        <f t="shared" si="109"/>
        <v>-</v>
      </c>
    </row>
    <row r="548" spans="1:6" ht="12.75" customHeight="1">
      <c r="A548" s="107">
        <v>5134</v>
      </c>
      <c r="B548" s="42" t="s">
        <v>1056</v>
      </c>
      <c r="C548" s="108" t="s">
        <v>1057</v>
      </c>
      <c r="D548" s="91">
        <v>0</v>
      </c>
      <c r="E548" s="91"/>
      <c r="F548" s="28" t="str">
        <f t="shared" si="109"/>
        <v>-</v>
      </c>
    </row>
    <row r="549" spans="1:6" ht="12.75" customHeight="1">
      <c r="A549" s="41">
        <v>514</v>
      </c>
      <c r="B549" s="83" t="s">
        <v>1058</v>
      </c>
      <c r="C549" s="103" t="s">
        <v>1059</v>
      </c>
      <c r="D549" s="91">
        <v>0</v>
      </c>
      <c r="E549" s="91"/>
      <c r="F549" s="28" t="str">
        <f t="shared" si="109"/>
        <v>-</v>
      </c>
    </row>
    <row r="550" spans="1:6" ht="24">
      <c r="A550" s="41">
        <v>515</v>
      </c>
      <c r="B550" s="42" t="s">
        <v>1060</v>
      </c>
      <c r="C550" s="103" t="s">
        <v>1061</v>
      </c>
      <c r="D550" s="39">
        <f t="shared" ref="D550:E550" si="140">SUM(D551:D556)</f>
        <v>0</v>
      </c>
      <c r="E550" s="39">
        <f t="shared" si="140"/>
        <v>0</v>
      </c>
      <c r="F550" s="28" t="str">
        <f t="shared" si="109"/>
        <v>-</v>
      </c>
    </row>
    <row r="551" spans="1:6" ht="12.75" customHeight="1">
      <c r="A551" s="41">
        <v>5153</v>
      </c>
      <c r="B551" s="42" t="s">
        <v>1062</v>
      </c>
      <c r="C551" s="103" t="s">
        <v>1063</v>
      </c>
      <c r="D551" s="91">
        <v>0</v>
      </c>
      <c r="E551" s="91"/>
      <c r="F551" s="28" t="str">
        <f t="shared" si="109"/>
        <v>-</v>
      </c>
    </row>
    <row r="552" spans="1:6" ht="12.75" customHeight="1">
      <c r="A552" s="41">
        <v>5154</v>
      </c>
      <c r="B552" s="42" t="s">
        <v>1064</v>
      </c>
      <c r="C552" s="103" t="s">
        <v>1065</v>
      </c>
      <c r="D552" s="91">
        <v>0</v>
      </c>
      <c r="E552" s="91"/>
      <c r="F552" s="28" t="str">
        <f t="shared" si="109"/>
        <v>-</v>
      </c>
    </row>
    <row r="553" spans="1:6" ht="24">
      <c r="A553" s="41">
        <v>5155</v>
      </c>
      <c r="B553" s="42" t="s">
        <v>1066</v>
      </c>
      <c r="C553" s="103" t="s">
        <v>1067</v>
      </c>
      <c r="D553" s="91">
        <v>0</v>
      </c>
      <c r="E553" s="91"/>
      <c r="F553" s="28" t="str">
        <f t="shared" si="109"/>
        <v>-</v>
      </c>
    </row>
    <row r="554" spans="1:6" ht="12.75" customHeight="1">
      <c r="A554" s="41">
        <v>5156</v>
      </c>
      <c r="B554" s="42" t="s">
        <v>1068</v>
      </c>
      <c r="C554" s="103" t="s">
        <v>1069</v>
      </c>
      <c r="D554" s="91">
        <v>0</v>
      </c>
      <c r="E554" s="91"/>
      <c r="F554" s="28" t="str">
        <f t="shared" si="109"/>
        <v>-</v>
      </c>
    </row>
    <row r="555" spans="1:6" ht="12.75" customHeight="1">
      <c r="A555" s="41">
        <v>5157</v>
      </c>
      <c r="B555" s="42" t="s">
        <v>1070</v>
      </c>
      <c r="C555" s="103" t="s">
        <v>1071</v>
      </c>
      <c r="D555" s="91">
        <v>0</v>
      </c>
      <c r="E555" s="91"/>
      <c r="F555" s="28" t="str">
        <f t="shared" si="109"/>
        <v>-</v>
      </c>
    </row>
    <row r="556" spans="1:6" ht="12.75" customHeight="1">
      <c r="A556" s="41">
        <v>5158</v>
      </c>
      <c r="B556" s="42" t="s">
        <v>1072</v>
      </c>
      <c r="C556" s="103" t="s">
        <v>1073</v>
      </c>
      <c r="D556" s="91">
        <v>0</v>
      </c>
      <c r="E556" s="91"/>
      <c r="F556" s="28" t="str">
        <f t="shared" si="109"/>
        <v>-</v>
      </c>
    </row>
    <row r="557" spans="1:6" ht="24">
      <c r="A557" s="41">
        <v>516</v>
      </c>
      <c r="B557" s="83" t="s">
        <v>1074</v>
      </c>
      <c r="C557" s="103" t="s">
        <v>1075</v>
      </c>
      <c r="D557" s="39">
        <f t="shared" ref="D557:E557" si="141">SUM(D558:D561)</f>
        <v>0</v>
      </c>
      <c r="E557" s="39">
        <f t="shared" si="141"/>
        <v>0</v>
      </c>
      <c r="F557" s="28" t="str">
        <f t="shared" si="109"/>
        <v>-</v>
      </c>
    </row>
    <row r="558" spans="1:6" ht="12.75" customHeight="1">
      <c r="A558" s="41">
        <v>5163</v>
      </c>
      <c r="B558" s="42" t="s">
        <v>1076</v>
      </c>
      <c r="C558" s="103" t="s">
        <v>1077</v>
      </c>
      <c r="D558" s="91">
        <v>0</v>
      </c>
      <c r="E558" s="91"/>
      <c r="F558" s="28" t="str">
        <f t="shared" si="109"/>
        <v>-</v>
      </c>
    </row>
    <row r="559" spans="1:6" ht="12.75" customHeight="1">
      <c r="A559" s="41">
        <v>5164</v>
      </c>
      <c r="B559" s="42" t="s">
        <v>1078</v>
      </c>
      <c r="C559" s="103" t="s">
        <v>1079</v>
      </c>
      <c r="D559" s="91">
        <v>0</v>
      </c>
      <c r="E559" s="91"/>
      <c r="F559" s="28" t="str">
        <f t="shared" si="109"/>
        <v>-</v>
      </c>
    </row>
    <row r="560" spans="1:6" ht="12.75" customHeight="1">
      <c r="A560" s="41">
        <v>5165</v>
      </c>
      <c r="B560" s="42" t="s">
        <v>1080</v>
      </c>
      <c r="C560" s="103" t="s">
        <v>1081</v>
      </c>
      <c r="D560" s="91">
        <v>0</v>
      </c>
      <c r="E560" s="91"/>
      <c r="F560" s="28" t="str">
        <f t="shared" si="109"/>
        <v>-</v>
      </c>
    </row>
    <row r="561" spans="1:6" ht="12.75" customHeight="1">
      <c r="A561" s="41">
        <v>5166</v>
      </c>
      <c r="B561" s="42" t="s">
        <v>1082</v>
      </c>
      <c r="C561" s="103" t="s">
        <v>1083</v>
      </c>
      <c r="D561" s="91">
        <v>0</v>
      </c>
      <c r="E561" s="91"/>
      <c r="F561" s="28" t="str">
        <f t="shared" si="109"/>
        <v>-</v>
      </c>
    </row>
    <row r="562" spans="1:6" ht="12.75" customHeight="1">
      <c r="A562" s="41">
        <v>517</v>
      </c>
      <c r="B562" s="42" t="s">
        <v>1084</v>
      </c>
      <c r="C562" s="103" t="s">
        <v>1085</v>
      </c>
      <c r="D562" s="39">
        <f t="shared" ref="D562:E562" si="142">SUM(D563:D569)</f>
        <v>0</v>
      </c>
      <c r="E562" s="39">
        <f t="shared" si="142"/>
        <v>0</v>
      </c>
      <c r="F562" s="28" t="str">
        <f t="shared" si="109"/>
        <v>-</v>
      </c>
    </row>
    <row r="563" spans="1:6" ht="12.75" customHeight="1">
      <c r="A563" s="41">
        <v>5171</v>
      </c>
      <c r="B563" s="42" t="s">
        <v>1086</v>
      </c>
      <c r="C563" s="103" t="s">
        <v>1087</v>
      </c>
      <c r="D563" s="91">
        <v>0</v>
      </c>
      <c r="E563" s="91"/>
      <c r="F563" s="28" t="str">
        <f t="shared" si="109"/>
        <v>-</v>
      </c>
    </row>
    <row r="564" spans="1:6" ht="12.75" customHeight="1">
      <c r="A564" s="41">
        <v>5172</v>
      </c>
      <c r="B564" s="42" t="s">
        <v>1088</v>
      </c>
      <c r="C564" s="103" t="s">
        <v>1089</v>
      </c>
      <c r="D564" s="91">
        <v>0</v>
      </c>
      <c r="E564" s="91"/>
      <c r="F564" s="28" t="str">
        <f t="shared" si="109"/>
        <v>-</v>
      </c>
    </row>
    <row r="565" spans="1:6" ht="12.75" customHeight="1">
      <c r="A565" s="41">
        <v>5173</v>
      </c>
      <c r="B565" s="42" t="s">
        <v>1090</v>
      </c>
      <c r="C565" s="103" t="s">
        <v>1091</v>
      </c>
      <c r="D565" s="91">
        <v>0</v>
      </c>
      <c r="E565" s="91"/>
      <c r="F565" s="28" t="str">
        <f t="shared" si="109"/>
        <v>-</v>
      </c>
    </row>
    <row r="566" spans="1:6" ht="12.75" customHeight="1">
      <c r="A566" s="41">
        <v>5174</v>
      </c>
      <c r="B566" s="42" t="s">
        <v>1092</v>
      </c>
      <c r="C566" s="103" t="s">
        <v>1093</v>
      </c>
      <c r="D566" s="91">
        <v>0</v>
      </c>
      <c r="E566" s="91"/>
      <c r="F566" s="28" t="str">
        <f t="shared" si="109"/>
        <v>-</v>
      </c>
    </row>
    <row r="567" spans="1:6" ht="12.75" customHeight="1">
      <c r="A567" s="41">
        <v>5175</v>
      </c>
      <c r="B567" s="42" t="s">
        <v>1094</v>
      </c>
      <c r="C567" s="103" t="s">
        <v>1095</v>
      </c>
      <c r="D567" s="91">
        <v>0</v>
      </c>
      <c r="E567" s="91"/>
      <c r="F567" s="28" t="str">
        <f t="shared" si="109"/>
        <v>-</v>
      </c>
    </row>
    <row r="568" spans="1:6" ht="12.75" customHeight="1">
      <c r="A568" s="44">
        <v>5176</v>
      </c>
      <c r="B568" s="43" t="s">
        <v>1096</v>
      </c>
      <c r="C568" s="115" t="s">
        <v>1097</v>
      </c>
      <c r="D568" s="89">
        <v>0</v>
      </c>
      <c r="E568" s="89"/>
      <c r="F568" s="45" t="str">
        <f t="shared" si="109"/>
        <v>-</v>
      </c>
    </row>
    <row r="569" spans="1:6" ht="12">
      <c r="A569" s="44">
        <v>5177</v>
      </c>
      <c r="B569" s="82" t="s">
        <v>1098</v>
      </c>
      <c r="C569" s="115" t="s">
        <v>1099</v>
      </c>
      <c r="D569" s="89">
        <v>0</v>
      </c>
      <c r="E569" s="89"/>
      <c r="F569" s="45" t="str">
        <f t="shared" si="109"/>
        <v>-</v>
      </c>
    </row>
    <row r="570" spans="1:6" ht="12.75" customHeight="1">
      <c r="A570" s="44" t="s">
        <v>1100</v>
      </c>
      <c r="B570" s="43" t="s">
        <v>1101</v>
      </c>
      <c r="C570" s="115" t="s">
        <v>1100</v>
      </c>
      <c r="D570" s="89">
        <v>0</v>
      </c>
      <c r="E570" s="89"/>
      <c r="F570" s="45" t="str">
        <f>IF(D570&lt;&gt;0,IF(E570/D570&gt;=100,"&gt;&gt;100",E570/D570*100),"-")</f>
        <v>-</v>
      </c>
    </row>
    <row r="571" spans="1:6" ht="24">
      <c r="A571" s="41">
        <v>52</v>
      </c>
      <c r="B571" s="43" t="s">
        <v>1102</v>
      </c>
      <c r="C571" s="103" t="s">
        <v>1103</v>
      </c>
      <c r="D571" s="39">
        <f>D572+D575+D578+D581</f>
        <v>0</v>
      </c>
      <c r="E571" s="39">
        <f>E572+E575+E578+E581</f>
        <v>0</v>
      </c>
      <c r="F571" s="28" t="str">
        <f t="shared" si="109"/>
        <v>-</v>
      </c>
    </row>
    <row r="572" spans="1:6" ht="12.75" customHeight="1">
      <c r="A572" s="41">
        <v>521</v>
      </c>
      <c r="B572" s="42" t="s">
        <v>1104</v>
      </c>
      <c r="C572" s="103" t="s">
        <v>1105</v>
      </c>
      <c r="D572" s="39">
        <f t="shared" ref="D572:E572" si="143">SUM(D573:D574)</f>
        <v>0</v>
      </c>
      <c r="E572" s="39">
        <f t="shared" si="143"/>
        <v>0</v>
      </c>
      <c r="F572" s="28" t="str">
        <f t="shared" si="109"/>
        <v>-</v>
      </c>
    </row>
    <row r="573" spans="1:6" ht="12.75" customHeight="1">
      <c r="A573" s="41">
        <v>5211</v>
      </c>
      <c r="B573" s="42" t="s">
        <v>1106</v>
      </c>
      <c r="C573" s="103" t="s">
        <v>1107</v>
      </c>
      <c r="D573" s="91">
        <v>0</v>
      </c>
      <c r="E573" s="91"/>
      <c r="F573" s="28" t="str">
        <f t="shared" si="109"/>
        <v>-</v>
      </c>
    </row>
    <row r="574" spans="1:6" ht="12.75" customHeight="1">
      <c r="A574" s="41">
        <v>5212</v>
      </c>
      <c r="B574" s="42" t="s">
        <v>1108</v>
      </c>
      <c r="C574" s="103" t="s">
        <v>1109</v>
      </c>
      <c r="D574" s="91">
        <v>0</v>
      </c>
      <c r="E574" s="91"/>
      <c r="F574" s="28" t="str">
        <f t="shared" si="109"/>
        <v>-</v>
      </c>
    </row>
    <row r="575" spans="1:6" ht="12.75" customHeight="1">
      <c r="A575" s="41">
        <v>522</v>
      </c>
      <c r="B575" s="42" t="s">
        <v>1110</v>
      </c>
      <c r="C575" s="103" t="s">
        <v>1111</v>
      </c>
      <c r="D575" s="39">
        <f t="shared" ref="D575:E575" si="144">SUM(D576:D577)</f>
        <v>0</v>
      </c>
      <c r="E575" s="39">
        <f t="shared" si="144"/>
        <v>0</v>
      </c>
      <c r="F575" s="28" t="str">
        <f t="shared" si="109"/>
        <v>-</v>
      </c>
    </row>
    <row r="576" spans="1:6" ht="12.75" customHeight="1">
      <c r="A576" s="41">
        <v>5221</v>
      </c>
      <c r="B576" s="42" t="s">
        <v>902</v>
      </c>
      <c r="C576" s="103" t="s">
        <v>1112</v>
      </c>
      <c r="D576" s="91">
        <v>0</v>
      </c>
      <c r="E576" s="91"/>
      <c r="F576" s="28" t="str">
        <f t="shared" si="109"/>
        <v>-</v>
      </c>
    </row>
    <row r="577" spans="1:6" ht="12.75" customHeight="1">
      <c r="A577" s="41">
        <v>5222</v>
      </c>
      <c r="B577" s="42" t="s">
        <v>904</v>
      </c>
      <c r="C577" s="103" t="s">
        <v>1113</v>
      </c>
      <c r="D577" s="91">
        <v>0</v>
      </c>
      <c r="E577" s="91"/>
      <c r="F577" s="28" t="str">
        <f t="shared" si="109"/>
        <v>-</v>
      </c>
    </row>
    <row r="578" spans="1:6" ht="12.75" customHeight="1">
      <c r="A578" s="41">
        <v>523</v>
      </c>
      <c r="B578" s="42" t="s">
        <v>1114</v>
      </c>
      <c r="C578" s="103" t="s">
        <v>1115</v>
      </c>
      <c r="D578" s="39">
        <f t="shared" ref="D578:E578" si="145">SUM(D579:D580)</f>
        <v>0</v>
      </c>
      <c r="E578" s="39">
        <f t="shared" si="145"/>
        <v>0</v>
      </c>
      <c r="F578" s="28" t="str">
        <f t="shared" si="109"/>
        <v>-</v>
      </c>
    </row>
    <row r="579" spans="1:6" ht="12.75" customHeight="1">
      <c r="A579" s="41">
        <v>5231</v>
      </c>
      <c r="B579" s="42" t="s">
        <v>908</v>
      </c>
      <c r="C579" s="103" t="s">
        <v>1116</v>
      </c>
      <c r="D579" s="91">
        <v>0</v>
      </c>
      <c r="E579" s="91"/>
      <c r="F579" s="28" t="str">
        <f t="shared" si="109"/>
        <v>-</v>
      </c>
    </row>
    <row r="580" spans="1:6" ht="12.75" customHeight="1">
      <c r="A580" s="41">
        <v>5232</v>
      </c>
      <c r="B580" s="42" t="s">
        <v>910</v>
      </c>
      <c r="C580" s="103" t="s">
        <v>1117</v>
      </c>
      <c r="D580" s="91">
        <v>0</v>
      </c>
      <c r="E580" s="91"/>
      <c r="F580" s="28" t="str">
        <f t="shared" si="109"/>
        <v>-</v>
      </c>
    </row>
    <row r="581" spans="1:6" ht="12.75" customHeight="1">
      <c r="A581" s="41">
        <v>524</v>
      </c>
      <c r="B581" s="42" t="s">
        <v>1118</v>
      </c>
      <c r="C581" s="103" t="s">
        <v>1119</v>
      </c>
      <c r="D581" s="39">
        <f t="shared" ref="D581:E581" si="146">SUM(D582:D583)</f>
        <v>0</v>
      </c>
      <c r="E581" s="39">
        <f t="shared" si="146"/>
        <v>0</v>
      </c>
      <c r="F581" s="28" t="str">
        <f t="shared" si="109"/>
        <v>-</v>
      </c>
    </row>
    <row r="582" spans="1:6" ht="12.75" customHeight="1">
      <c r="A582" s="107">
        <v>5241</v>
      </c>
      <c r="B582" s="42" t="s">
        <v>1120</v>
      </c>
      <c r="C582" s="108" t="s">
        <v>1121</v>
      </c>
      <c r="D582" s="91">
        <v>0</v>
      </c>
      <c r="E582" s="91"/>
      <c r="F582" s="28" t="str">
        <f t="shared" si="109"/>
        <v>-</v>
      </c>
    </row>
    <row r="583" spans="1:6" ht="12.75" customHeight="1">
      <c r="A583" s="107">
        <v>5242</v>
      </c>
      <c r="B583" s="42" t="s">
        <v>1028</v>
      </c>
      <c r="C583" s="108" t="s">
        <v>1122</v>
      </c>
      <c r="D583" s="91">
        <v>0</v>
      </c>
      <c r="E583" s="91"/>
      <c r="F583" s="28" t="str">
        <f t="shared" si="109"/>
        <v>-</v>
      </c>
    </row>
    <row r="584" spans="1:6" ht="24">
      <c r="A584" s="41">
        <v>53</v>
      </c>
      <c r="B584" s="43" t="s">
        <v>1123</v>
      </c>
      <c r="C584" s="103" t="s">
        <v>1124</v>
      </c>
      <c r="D584" s="39">
        <f t="shared" ref="D584:E584" si="147">D585+D589+D591+D594</f>
        <v>0</v>
      </c>
      <c r="E584" s="39">
        <f t="shared" si="147"/>
        <v>14.05</v>
      </c>
      <c r="F584" s="28" t="str">
        <f t="shared" si="109"/>
        <v>-</v>
      </c>
    </row>
    <row r="585" spans="1:6" ht="24">
      <c r="A585" s="41">
        <v>531</v>
      </c>
      <c r="B585" s="82" t="s">
        <v>1125</v>
      </c>
      <c r="C585" s="103" t="s">
        <v>1126</v>
      </c>
      <c r="D585" s="39">
        <f t="shared" ref="D585:E585" si="148">SUM(D586:D588)</f>
        <v>0</v>
      </c>
      <c r="E585" s="39">
        <f t="shared" si="148"/>
        <v>0</v>
      </c>
      <c r="F585" s="28" t="str">
        <f t="shared" si="109"/>
        <v>-</v>
      </c>
    </row>
    <row r="586" spans="1:6" ht="12.75" customHeight="1">
      <c r="A586" s="41">
        <v>5312</v>
      </c>
      <c r="B586" s="43" t="s">
        <v>922</v>
      </c>
      <c r="C586" s="103" t="s">
        <v>1127</v>
      </c>
      <c r="D586" s="91">
        <v>0</v>
      </c>
      <c r="E586" s="91"/>
      <c r="F586" s="28" t="str">
        <f t="shared" si="109"/>
        <v>-</v>
      </c>
    </row>
    <row r="587" spans="1:6" ht="12.75" customHeight="1">
      <c r="A587" s="41">
        <v>5313</v>
      </c>
      <c r="B587" s="43" t="s">
        <v>924</v>
      </c>
      <c r="C587" s="103" t="s">
        <v>1128</v>
      </c>
      <c r="D587" s="91">
        <v>0</v>
      </c>
      <c r="E587" s="91"/>
      <c r="F587" s="28" t="str">
        <f t="shared" si="109"/>
        <v>-</v>
      </c>
    </row>
    <row r="588" spans="1:6" ht="12.75" customHeight="1">
      <c r="A588" s="41">
        <v>5314</v>
      </c>
      <c r="B588" s="43" t="s">
        <v>926</v>
      </c>
      <c r="C588" s="103" t="s">
        <v>1129</v>
      </c>
      <c r="D588" s="91">
        <v>0</v>
      </c>
      <c r="E588" s="91"/>
      <c r="F588" s="28" t="str">
        <f t="shared" si="109"/>
        <v>-</v>
      </c>
    </row>
    <row r="589" spans="1:6" ht="24">
      <c r="A589" s="41">
        <v>532</v>
      </c>
      <c r="B589" s="43" t="s">
        <v>1130</v>
      </c>
      <c r="C589" s="103" t="s">
        <v>1131</v>
      </c>
      <c r="D589" s="39">
        <f t="shared" ref="D589:E589" si="149">D590</f>
        <v>0</v>
      </c>
      <c r="E589" s="39">
        <f t="shared" si="149"/>
        <v>14.05</v>
      </c>
      <c r="F589" s="28" t="str">
        <f t="shared" si="109"/>
        <v>-</v>
      </c>
    </row>
    <row r="590" spans="1:6" ht="12.75" customHeight="1">
      <c r="A590" s="41">
        <v>5321</v>
      </c>
      <c r="B590" s="43" t="s">
        <v>1132</v>
      </c>
      <c r="C590" s="103" t="s">
        <v>1133</v>
      </c>
      <c r="D590" s="91">
        <v>0</v>
      </c>
      <c r="E590" s="135">
        <v>14.05</v>
      </c>
      <c r="F590" s="28" t="str">
        <f t="shared" si="109"/>
        <v>-</v>
      </c>
    </row>
    <row r="591" spans="1:6" ht="24">
      <c r="A591" s="41">
        <v>533</v>
      </c>
      <c r="B591" s="43" t="s">
        <v>1134</v>
      </c>
      <c r="C591" s="103" t="s">
        <v>1135</v>
      </c>
      <c r="D591" s="39">
        <f t="shared" ref="D591:E591" si="150">SUM(D592:D593)</f>
        <v>0</v>
      </c>
      <c r="E591" s="39">
        <f t="shared" si="150"/>
        <v>0</v>
      </c>
      <c r="F591" s="28" t="str">
        <f t="shared" si="109"/>
        <v>-</v>
      </c>
    </row>
    <row r="592" spans="1:6" ht="24">
      <c r="A592" s="41">
        <v>5331</v>
      </c>
      <c r="B592" s="82" t="s">
        <v>1136</v>
      </c>
      <c r="C592" s="103" t="s">
        <v>1137</v>
      </c>
      <c r="D592" s="91">
        <v>0</v>
      </c>
      <c r="E592" s="91"/>
      <c r="F592" s="28" t="str">
        <f t="shared" si="109"/>
        <v>-</v>
      </c>
    </row>
    <row r="593" spans="1:6" ht="12.75" customHeight="1">
      <c r="A593" s="41">
        <v>5332</v>
      </c>
      <c r="B593" s="43" t="s">
        <v>1138</v>
      </c>
      <c r="C593" s="103" t="s">
        <v>1139</v>
      </c>
      <c r="D593" s="91">
        <v>0</v>
      </c>
      <c r="E593" s="91"/>
      <c r="F593" s="28" t="str">
        <f t="shared" si="109"/>
        <v>-</v>
      </c>
    </row>
    <row r="594" spans="1:6" ht="24">
      <c r="A594" s="107">
        <v>534</v>
      </c>
      <c r="B594" s="43" t="s">
        <v>1140</v>
      </c>
      <c r="C594" s="108" t="s">
        <v>1141</v>
      </c>
      <c r="D594" s="39">
        <f t="shared" ref="D594:E594" si="151">SUM(D595:D596)</f>
        <v>0</v>
      </c>
      <c r="E594" s="39">
        <f t="shared" si="151"/>
        <v>0</v>
      </c>
      <c r="F594" s="28" t="str">
        <f t="shared" si="109"/>
        <v>-</v>
      </c>
    </row>
    <row r="595" spans="1:6" ht="12.75" customHeight="1">
      <c r="A595" s="41">
        <v>5341</v>
      </c>
      <c r="B595" s="42" t="s">
        <v>938</v>
      </c>
      <c r="C595" s="103" t="s">
        <v>1142</v>
      </c>
      <c r="D595" s="91">
        <v>0</v>
      </c>
      <c r="E595" s="91"/>
      <c r="F595" s="28" t="str">
        <f t="shared" si="109"/>
        <v>-</v>
      </c>
    </row>
    <row r="596" spans="1:6" ht="12.75" customHeight="1">
      <c r="A596" s="41">
        <v>5342</v>
      </c>
      <c r="B596" s="42" t="s">
        <v>940</v>
      </c>
      <c r="C596" s="103" t="s">
        <v>1143</v>
      </c>
      <c r="D596" s="91">
        <v>0</v>
      </c>
      <c r="E596" s="91"/>
      <c r="F596" s="28" t="str">
        <f t="shared" si="109"/>
        <v>-</v>
      </c>
    </row>
    <row r="597" spans="1:6" ht="24">
      <c r="A597" s="41">
        <v>54</v>
      </c>
      <c r="B597" s="83" t="s">
        <v>1144</v>
      </c>
      <c r="C597" s="103" t="s">
        <v>1145</v>
      </c>
      <c r="D597" s="39">
        <f t="shared" ref="D597:E597" si="152">D598+D603+D607+D609+D616+D621</f>
        <v>14042.7</v>
      </c>
      <c r="E597" s="39">
        <f t="shared" si="152"/>
        <v>0</v>
      </c>
      <c r="F597" s="28">
        <f t="shared" si="109"/>
        <v>0</v>
      </c>
    </row>
    <row r="598" spans="1:6" ht="24">
      <c r="A598" s="41">
        <v>541</v>
      </c>
      <c r="B598" s="42" t="s">
        <v>1146</v>
      </c>
      <c r="C598" s="103" t="s">
        <v>1147</v>
      </c>
      <c r="D598" s="39">
        <f t="shared" ref="D598:E598" si="153">SUM(D599:D602)</f>
        <v>0</v>
      </c>
      <c r="E598" s="39">
        <f t="shared" si="153"/>
        <v>0</v>
      </c>
      <c r="F598" s="28" t="str">
        <f t="shared" si="109"/>
        <v>-</v>
      </c>
    </row>
    <row r="599" spans="1:6" ht="12.75" customHeight="1">
      <c r="A599" s="41">
        <v>5413</v>
      </c>
      <c r="B599" s="42" t="s">
        <v>1148</v>
      </c>
      <c r="C599" s="103" t="s">
        <v>1149</v>
      </c>
      <c r="D599" s="91">
        <v>0</v>
      </c>
      <c r="E599" s="91"/>
      <c r="F599" s="28" t="str">
        <f t="shared" si="109"/>
        <v>-</v>
      </c>
    </row>
    <row r="600" spans="1:6" ht="12.75" customHeight="1">
      <c r="A600" s="41">
        <v>5414</v>
      </c>
      <c r="B600" s="42" t="s">
        <v>1150</v>
      </c>
      <c r="C600" s="103" t="s">
        <v>1151</v>
      </c>
      <c r="D600" s="91">
        <v>0</v>
      </c>
      <c r="E600" s="91"/>
      <c r="F600" s="28" t="str">
        <f t="shared" si="109"/>
        <v>-</v>
      </c>
    </row>
    <row r="601" spans="1:6" ht="12.75" customHeight="1">
      <c r="A601" s="41">
        <v>5415</v>
      </c>
      <c r="B601" s="42" t="s">
        <v>1152</v>
      </c>
      <c r="C601" s="103" t="s">
        <v>1153</v>
      </c>
      <c r="D601" s="91">
        <v>0</v>
      </c>
      <c r="E601" s="91"/>
      <c r="F601" s="28" t="str">
        <f t="shared" si="109"/>
        <v>-</v>
      </c>
    </row>
    <row r="602" spans="1:6" ht="12.75" customHeight="1">
      <c r="A602" s="41">
        <v>5416</v>
      </c>
      <c r="B602" s="42" t="s">
        <v>1154</v>
      </c>
      <c r="C602" s="103" t="s">
        <v>1155</v>
      </c>
      <c r="D602" s="91">
        <v>0</v>
      </c>
      <c r="E602" s="91"/>
      <c r="F602" s="28" t="str">
        <f t="shared" si="109"/>
        <v>-</v>
      </c>
    </row>
    <row r="603" spans="1:6" ht="24">
      <c r="A603" s="41">
        <v>542</v>
      </c>
      <c r="B603" s="42" t="s">
        <v>1156</v>
      </c>
      <c r="C603" s="103" t="s">
        <v>1157</v>
      </c>
      <c r="D603" s="39">
        <f t="shared" ref="D603:E603" si="154">SUM(D604:D606)</f>
        <v>0</v>
      </c>
      <c r="E603" s="39">
        <f t="shared" si="154"/>
        <v>0</v>
      </c>
      <c r="F603" s="28" t="str">
        <f t="shared" si="109"/>
        <v>-</v>
      </c>
    </row>
    <row r="604" spans="1:6" ht="12.75" customHeight="1">
      <c r="A604" s="41">
        <v>5422</v>
      </c>
      <c r="B604" s="42" t="s">
        <v>1158</v>
      </c>
      <c r="C604" s="103" t="s">
        <v>1159</v>
      </c>
      <c r="D604" s="91">
        <v>0</v>
      </c>
      <c r="E604" s="91"/>
      <c r="F604" s="28" t="str">
        <f t="shared" si="109"/>
        <v>-</v>
      </c>
    </row>
    <row r="605" spans="1:6" ht="24">
      <c r="A605" s="41">
        <v>5423</v>
      </c>
      <c r="B605" s="42" t="s">
        <v>1160</v>
      </c>
      <c r="C605" s="103" t="s">
        <v>1161</v>
      </c>
      <c r="D605" s="91">
        <v>0</v>
      </c>
      <c r="E605" s="91"/>
      <c r="F605" s="28" t="str">
        <f t="shared" si="109"/>
        <v>-</v>
      </c>
    </row>
    <row r="606" spans="1:6" ht="24">
      <c r="A606" s="41">
        <v>5424</v>
      </c>
      <c r="B606" s="42" t="s">
        <v>1162</v>
      </c>
      <c r="C606" s="103" t="s">
        <v>1163</v>
      </c>
      <c r="D606" s="91">
        <v>0</v>
      </c>
      <c r="E606" s="91"/>
      <c r="F606" s="28" t="str">
        <f t="shared" si="109"/>
        <v>-</v>
      </c>
    </row>
    <row r="607" spans="1:6" ht="24">
      <c r="A607" s="41">
        <v>543</v>
      </c>
      <c r="B607" s="42" t="s">
        <v>1164</v>
      </c>
      <c r="C607" s="103" t="s">
        <v>1165</v>
      </c>
      <c r="D607" s="39">
        <f t="shared" ref="D607:E607" si="155">D608</f>
        <v>0</v>
      </c>
      <c r="E607" s="39">
        <f t="shared" si="155"/>
        <v>0</v>
      </c>
      <c r="F607" s="28" t="str">
        <f t="shared" si="109"/>
        <v>-</v>
      </c>
    </row>
    <row r="608" spans="1:6" ht="12.75" customHeight="1">
      <c r="A608" s="41">
        <v>5431</v>
      </c>
      <c r="B608" s="42" t="s">
        <v>1166</v>
      </c>
      <c r="C608" s="103" t="s">
        <v>1167</v>
      </c>
      <c r="D608" s="91">
        <v>0</v>
      </c>
      <c r="E608" s="91"/>
      <c r="F608" s="28" t="str">
        <f t="shared" si="109"/>
        <v>-</v>
      </c>
    </row>
    <row r="609" spans="1:6" ht="24">
      <c r="A609" s="41">
        <v>544</v>
      </c>
      <c r="B609" s="42" t="s">
        <v>1168</v>
      </c>
      <c r="C609" s="103" t="s">
        <v>1169</v>
      </c>
      <c r="D609" s="39">
        <f t="shared" ref="D609:E609" si="156">SUM(D610:D615)</f>
        <v>0</v>
      </c>
      <c r="E609" s="39">
        <f t="shared" si="156"/>
        <v>0</v>
      </c>
      <c r="F609" s="28" t="str">
        <f t="shared" si="109"/>
        <v>-</v>
      </c>
    </row>
    <row r="610" spans="1:6" ht="24">
      <c r="A610" s="41">
        <v>5443</v>
      </c>
      <c r="B610" s="42" t="s">
        <v>1170</v>
      </c>
      <c r="C610" s="103" t="s">
        <v>1171</v>
      </c>
      <c r="D610" s="91">
        <v>0</v>
      </c>
      <c r="E610" s="91"/>
      <c r="F610" s="28" t="str">
        <f t="shared" si="109"/>
        <v>-</v>
      </c>
    </row>
    <row r="611" spans="1:6" ht="24">
      <c r="A611" s="41">
        <v>5444</v>
      </c>
      <c r="B611" s="83" t="s">
        <v>1172</v>
      </c>
      <c r="C611" s="103" t="s">
        <v>1173</v>
      </c>
      <c r="D611" s="91">
        <v>0</v>
      </c>
      <c r="E611" s="91"/>
      <c r="F611" s="28" t="str">
        <f t="shared" si="109"/>
        <v>-</v>
      </c>
    </row>
    <row r="612" spans="1:6" ht="24">
      <c r="A612" s="107">
        <v>5445</v>
      </c>
      <c r="B612" s="42" t="s">
        <v>1174</v>
      </c>
      <c r="C612" s="108" t="s">
        <v>1175</v>
      </c>
      <c r="D612" s="91">
        <v>0</v>
      </c>
      <c r="E612" s="91"/>
      <c r="F612" s="28" t="str">
        <f t="shared" si="109"/>
        <v>-</v>
      </c>
    </row>
    <row r="613" spans="1:6" ht="12.75" customHeight="1">
      <c r="A613" s="41">
        <v>5446</v>
      </c>
      <c r="B613" s="42" t="s">
        <v>1176</v>
      </c>
      <c r="C613" s="103" t="s">
        <v>1177</v>
      </c>
      <c r="D613" s="91">
        <v>0</v>
      </c>
      <c r="E613" s="91"/>
      <c r="F613" s="28" t="str">
        <f t="shared" si="109"/>
        <v>-</v>
      </c>
    </row>
    <row r="614" spans="1:6" ht="12.75" customHeight="1">
      <c r="A614" s="41">
        <v>5447</v>
      </c>
      <c r="B614" s="42" t="s">
        <v>1178</v>
      </c>
      <c r="C614" s="103" t="s">
        <v>1179</v>
      </c>
      <c r="D614" s="91">
        <v>0</v>
      </c>
      <c r="E614" s="91"/>
      <c r="F614" s="28" t="str">
        <f t="shared" si="109"/>
        <v>-</v>
      </c>
    </row>
    <row r="615" spans="1:6" ht="24">
      <c r="A615" s="41">
        <v>5448</v>
      </c>
      <c r="B615" s="42" t="s">
        <v>1180</v>
      </c>
      <c r="C615" s="103" t="s">
        <v>1181</v>
      </c>
      <c r="D615" s="91">
        <v>0</v>
      </c>
      <c r="E615" s="91"/>
      <c r="F615" s="28" t="str">
        <f t="shared" si="109"/>
        <v>-</v>
      </c>
    </row>
    <row r="616" spans="1:6" ht="24">
      <c r="A616" s="41">
        <v>545</v>
      </c>
      <c r="B616" s="42" t="s">
        <v>1182</v>
      </c>
      <c r="C616" s="103" t="s">
        <v>1183</v>
      </c>
      <c r="D616" s="39">
        <f t="shared" ref="D616:E616" si="157">SUM(D617:D620)</f>
        <v>0</v>
      </c>
      <c r="E616" s="39">
        <f t="shared" si="157"/>
        <v>0</v>
      </c>
      <c r="F616" s="28" t="str">
        <f t="shared" si="109"/>
        <v>-</v>
      </c>
    </row>
    <row r="617" spans="1:6" ht="24">
      <c r="A617" s="41">
        <v>5453</v>
      </c>
      <c r="B617" s="83" t="s">
        <v>1184</v>
      </c>
      <c r="C617" s="103" t="s">
        <v>1185</v>
      </c>
      <c r="D617" s="91">
        <v>0</v>
      </c>
      <c r="E617" s="91"/>
      <c r="F617" s="28" t="str">
        <f t="shared" si="109"/>
        <v>-</v>
      </c>
    </row>
    <row r="618" spans="1:6" ht="12.75" customHeight="1">
      <c r="A618" s="41">
        <v>5454</v>
      </c>
      <c r="B618" s="42" t="s">
        <v>1186</v>
      </c>
      <c r="C618" s="103" t="s">
        <v>1187</v>
      </c>
      <c r="D618" s="91">
        <v>0</v>
      </c>
      <c r="E618" s="91"/>
      <c r="F618" s="28" t="str">
        <f t="shared" si="109"/>
        <v>-</v>
      </c>
    </row>
    <row r="619" spans="1:6" ht="12.75" customHeight="1">
      <c r="A619" s="41">
        <v>5455</v>
      </c>
      <c r="B619" s="42" t="s">
        <v>1188</v>
      </c>
      <c r="C619" s="103" t="s">
        <v>1189</v>
      </c>
      <c r="D619" s="91">
        <v>0</v>
      </c>
      <c r="E619" s="91"/>
      <c r="F619" s="28" t="str">
        <f t="shared" si="109"/>
        <v>-</v>
      </c>
    </row>
    <row r="620" spans="1:6" ht="12.75" customHeight="1">
      <c r="A620" s="41">
        <v>5456</v>
      </c>
      <c r="B620" s="42" t="s">
        <v>1190</v>
      </c>
      <c r="C620" s="103" t="s">
        <v>1191</v>
      </c>
      <c r="D620" s="91">
        <v>0</v>
      </c>
      <c r="E620" s="91"/>
      <c r="F620" s="28" t="str">
        <f t="shared" si="109"/>
        <v>-</v>
      </c>
    </row>
    <row r="621" spans="1:6" ht="24">
      <c r="A621" s="41">
        <v>547</v>
      </c>
      <c r="B621" s="42" t="s">
        <v>1192</v>
      </c>
      <c r="C621" s="103" t="s">
        <v>1193</v>
      </c>
      <c r="D621" s="39">
        <f t="shared" ref="D621:E621" si="158">SUM(D622:D628)</f>
        <v>14042.7</v>
      </c>
      <c r="E621" s="39">
        <f t="shared" si="158"/>
        <v>0</v>
      </c>
      <c r="F621" s="28">
        <f t="shared" si="109"/>
        <v>0</v>
      </c>
    </row>
    <row r="622" spans="1:6" ht="12.75" customHeight="1">
      <c r="A622" s="41">
        <v>5471</v>
      </c>
      <c r="B622" s="42" t="s">
        <v>1194</v>
      </c>
      <c r="C622" s="103" t="s">
        <v>1195</v>
      </c>
      <c r="D622" s="91">
        <v>14042.7</v>
      </c>
      <c r="E622" s="91"/>
      <c r="F622" s="28">
        <f t="shared" si="109"/>
        <v>0</v>
      </c>
    </row>
    <row r="623" spans="1:6" ht="12.75" customHeight="1">
      <c r="A623" s="41">
        <v>5472</v>
      </c>
      <c r="B623" s="42" t="s">
        <v>1196</v>
      </c>
      <c r="C623" s="103" t="s">
        <v>1197</v>
      </c>
      <c r="D623" s="91">
        <v>0</v>
      </c>
      <c r="E623" s="91"/>
      <c r="F623" s="28" t="str">
        <f t="shared" si="109"/>
        <v>-</v>
      </c>
    </row>
    <row r="624" spans="1:6" ht="12.75" customHeight="1">
      <c r="A624" s="41">
        <v>5473</v>
      </c>
      <c r="B624" s="42" t="s">
        <v>1198</v>
      </c>
      <c r="C624" s="103" t="s">
        <v>1199</v>
      </c>
      <c r="D624" s="91">
        <v>0</v>
      </c>
      <c r="E624" s="91"/>
      <c r="F624" s="28" t="str">
        <f t="shared" si="109"/>
        <v>-</v>
      </c>
    </row>
    <row r="625" spans="1:6" ht="12.75" customHeight="1">
      <c r="A625" s="41">
        <v>5474</v>
      </c>
      <c r="B625" s="42" t="s">
        <v>1200</v>
      </c>
      <c r="C625" s="103" t="s">
        <v>1201</v>
      </c>
      <c r="D625" s="91">
        <v>0</v>
      </c>
      <c r="E625" s="91"/>
      <c r="F625" s="28" t="str">
        <f t="shared" si="109"/>
        <v>-</v>
      </c>
    </row>
    <row r="626" spans="1:6" ht="12.75" customHeight="1">
      <c r="A626" s="41">
        <v>5475</v>
      </c>
      <c r="B626" s="42" t="s">
        <v>1202</v>
      </c>
      <c r="C626" s="103" t="s">
        <v>1203</v>
      </c>
      <c r="D626" s="91">
        <v>0</v>
      </c>
      <c r="E626" s="91"/>
      <c r="F626" s="28" t="str">
        <f t="shared" si="109"/>
        <v>-</v>
      </c>
    </row>
    <row r="627" spans="1:6" ht="24">
      <c r="A627" s="41">
        <v>5476</v>
      </c>
      <c r="B627" s="42" t="s">
        <v>1204</v>
      </c>
      <c r="C627" s="103" t="s">
        <v>1205</v>
      </c>
      <c r="D627" s="91">
        <v>0</v>
      </c>
      <c r="E627" s="91"/>
      <c r="F627" s="28" t="str">
        <f t="shared" si="109"/>
        <v>-</v>
      </c>
    </row>
    <row r="628" spans="1:6" ht="24">
      <c r="A628" s="44">
        <v>5477</v>
      </c>
      <c r="B628" s="43" t="s">
        <v>1206</v>
      </c>
      <c r="C628" s="115" t="s">
        <v>1207</v>
      </c>
      <c r="D628" s="89">
        <v>0</v>
      </c>
      <c r="E628" s="89"/>
      <c r="F628" s="45" t="str">
        <f t="shared" si="109"/>
        <v>-</v>
      </c>
    </row>
    <row r="629" spans="1:6" ht="24">
      <c r="A629" s="41">
        <v>55</v>
      </c>
      <c r="B629" s="43" t="s">
        <v>1208</v>
      </c>
      <c r="C629" s="103" t="s">
        <v>1209</v>
      </c>
      <c r="D629" s="39">
        <f t="shared" ref="D629:E629" si="159">D630+D633+D636</f>
        <v>0</v>
      </c>
      <c r="E629" s="39">
        <f t="shared" si="159"/>
        <v>0</v>
      </c>
      <c r="F629" s="28" t="str">
        <f t="shared" si="109"/>
        <v>-</v>
      </c>
    </row>
    <row r="630" spans="1:6" ht="12.75" customHeight="1">
      <c r="A630" s="41">
        <v>551</v>
      </c>
      <c r="B630" s="42" t="s">
        <v>1210</v>
      </c>
      <c r="C630" s="103" t="s">
        <v>1211</v>
      </c>
      <c r="D630" s="39">
        <f t="shared" ref="D630:E630" si="160">SUM(D631:D632)</f>
        <v>0</v>
      </c>
      <c r="E630" s="39">
        <f t="shared" si="160"/>
        <v>0</v>
      </c>
      <c r="F630" s="28" t="str">
        <f t="shared" si="109"/>
        <v>-</v>
      </c>
    </row>
    <row r="631" spans="1:6" ht="12.75" customHeight="1">
      <c r="A631" s="41">
        <v>5511</v>
      </c>
      <c r="B631" s="42" t="s">
        <v>1212</v>
      </c>
      <c r="C631" s="103" t="s">
        <v>1213</v>
      </c>
      <c r="D631" s="91">
        <v>0</v>
      </c>
      <c r="E631" s="91"/>
      <c r="F631" s="28" t="str">
        <f t="shared" si="109"/>
        <v>-</v>
      </c>
    </row>
    <row r="632" spans="1:6" ht="12.75" customHeight="1">
      <c r="A632" s="41">
        <v>5512</v>
      </c>
      <c r="B632" s="42" t="s">
        <v>1214</v>
      </c>
      <c r="C632" s="103" t="s">
        <v>1215</v>
      </c>
      <c r="D632" s="91">
        <v>0</v>
      </c>
      <c r="E632" s="91"/>
      <c r="F632" s="28" t="str">
        <f t="shared" si="109"/>
        <v>-</v>
      </c>
    </row>
    <row r="633" spans="1:6" ht="12.75" customHeight="1">
      <c r="A633" s="41">
        <v>552</v>
      </c>
      <c r="B633" s="42" t="s">
        <v>1216</v>
      </c>
      <c r="C633" s="103" t="s">
        <v>1217</v>
      </c>
      <c r="D633" s="39">
        <f t="shared" ref="D633:E633" si="161">SUM(D634:D635)</f>
        <v>0</v>
      </c>
      <c r="E633" s="39">
        <f t="shared" si="161"/>
        <v>0</v>
      </c>
      <c r="F633" s="28" t="str">
        <f t="shared" si="109"/>
        <v>-</v>
      </c>
    </row>
    <row r="634" spans="1:6" ht="12.75" customHeight="1">
      <c r="A634" s="41">
        <v>5521</v>
      </c>
      <c r="B634" s="42" t="s">
        <v>1218</v>
      </c>
      <c r="C634" s="103" t="s">
        <v>1219</v>
      </c>
      <c r="D634" s="91">
        <v>0</v>
      </c>
      <c r="E634" s="91"/>
      <c r="F634" s="28" t="str">
        <f t="shared" si="109"/>
        <v>-</v>
      </c>
    </row>
    <row r="635" spans="1:6" ht="12.75" customHeight="1">
      <c r="A635" s="41">
        <v>5522</v>
      </c>
      <c r="B635" s="42" t="s">
        <v>1220</v>
      </c>
      <c r="C635" s="103" t="s">
        <v>1221</v>
      </c>
      <c r="D635" s="91">
        <v>0</v>
      </c>
      <c r="E635" s="91"/>
      <c r="F635" s="28" t="str">
        <f t="shared" si="109"/>
        <v>-</v>
      </c>
    </row>
    <row r="636" spans="1:6" ht="24">
      <c r="A636" s="41">
        <v>553</v>
      </c>
      <c r="B636" s="42" t="s">
        <v>1222</v>
      </c>
      <c r="C636" s="103" t="s">
        <v>1223</v>
      </c>
      <c r="D636" s="39">
        <f t="shared" ref="D636:E636" si="162">SUM(D637:D638)</f>
        <v>0</v>
      </c>
      <c r="E636" s="39">
        <f t="shared" si="162"/>
        <v>0</v>
      </c>
      <c r="F636" s="28" t="str">
        <f t="shared" si="109"/>
        <v>-</v>
      </c>
    </row>
    <row r="637" spans="1:6" ht="12.75" customHeight="1">
      <c r="A637" s="41">
        <v>5531</v>
      </c>
      <c r="B637" s="83" t="s">
        <v>1224</v>
      </c>
      <c r="C637" s="103" t="s">
        <v>1225</v>
      </c>
      <c r="D637" s="91">
        <v>0</v>
      </c>
      <c r="E637" s="91"/>
      <c r="F637" s="28" t="str">
        <f t="shared" si="109"/>
        <v>-</v>
      </c>
    </row>
    <row r="638" spans="1:6" ht="12.75" customHeight="1">
      <c r="A638" s="41">
        <v>5532</v>
      </c>
      <c r="B638" s="42" t="s">
        <v>1226</v>
      </c>
      <c r="C638" s="103" t="s">
        <v>1227</v>
      </c>
      <c r="D638" s="91">
        <v>0</v>
      </c>
      <c r="E638" s="91"/>
      <c r="F638" s="28" t="str">
        <f t="shared" si="109"/>
        <v>-</v>
      </c>
    </row>
    <row r="639" spans="1:6" ht="12.75" customHeight="1">
      <c r="A639" s="41" t="s">
        <v>582</v>
      </c>
      <c r="B639" s="42" t="s">
        <v>1228</v>
      </c>
      <c r="C639" s="103" t="s">
        <v>1229</v>
      </c>
      <c r="D639" s="39">
        <f>IF(D430-D535&gt;=0,D430-D535,0)</f>
        <v>0</v>
      </c>
      <c r="E639" s="39">
        <f>IF(E430-E535&gt;=0,E430-E535,0)</f>
        <v>0</v>
      </c>
      <c r="F639" s="28" t="str">
        <f t="shared" si="109"/>
        <v>-</v>
      </c>
    </row>
    <row r="640" spans="1:6" ht="12.75" customHeight="1">
      <c r="A640" s="41" t="s">
        <v>582</v>
      </c>
      <c r="B640" s="42" t="s">
        <v>1230</v>
      </c>
      <c r="C640" s="103" t="s">
        <v>1231</v>
      </c>
      <c r="D640" s="39">
        <f>IF(D535-D430&gt;=0,D535-D430,0)</f>
        <v>14042.7</v>
      </c>
      <c r="E640" s="39">
        <f>IF(E535-E430&gt;=0,E535-E430,0)</f>
        <v>14.05</v>
      </c>
      <c r="F640" s="28">
        <f t="shared" si="109"/>
        <v>0.10005198430501257</v>
      </c>
    </row>
    <row r="641" spans="1:6" ht="12.75" customHeight="1">
      <c r="A641" s="41">
        <v>92213</v>
      </c>
      <c r="B641" s="42" t="s">
        <v>1232</v>
      </c>
      <c r="C641" s="103" t="s">
        <v>1233</v>
      </c>
      <c r="D641" s="91">
        <v>0</v>
      </c>
      <c r="E641" s="91">
        <v>0</v>
      </c>
      <c r="F641" s="28" t="str">
        <f t="shared" si="109"/>
        <v>-</v>
      </c>
    </row>
    <row r="642" spans="1:6" ht="12.75" customHeight="1">
      <c r="A642" s="41">
        <v>92223</v>
      </c>
      <c r="B642" s="42" t="s">
        <v>1234</v>
      </c>
      <c r="C642" s="103" t="s">
        <v>1235</v>
      </c>
      <c r="D642" s="91">
        <v>68.28</v>
      </c>
      <c r="E642" s="91">
        <v>14042.7</v>
      </c>
      <c r="F642" s="28" t="str">
        <f t="shared" si="109"/>
        <v>&gt;&gt;100</v>
      </c>
    </row>
    <row r="643" spans="1:6" ht="12.75" customHeight="1">
      <c r="A643" s="41" t="s">
        <v>582</v>
      </c>
      <c r="B643" s="42" t="s">
        <v>1236</v>
      </c>
      <c r="C643" s="103" t="s">
        <v>1237</v>
      </c>
      <c r="D643" s="39">
        <f>D422+D430</f>
        <v>960671.38</v>
      </c>
      <c r="E643" s="39">
        <f>E422+E430</f>
        <v>1015400.1800000002</v>
      </c>
      <c r="F643" s="28">
        <f t="shared" si="109"/>
        <v>105.69693249319035</v>
      </c>
    </row>
    <row r="644" spans="1:6" ht="12.75" customHeight="1">
      <c r="A644" s="41" t="s">
        <v>582</v>
      </c>
      <c r="B644" s="42" t="s">
        <v>1238</v>
      </c>
      <c r="C644" s="103" t="s">
        <v>1239</v>
      </c>
      <c r="D644" s="39">
        <f>D423+D535</f>
        <v>910172.83999999985</v>
      </c>
      <c r="E644" s="39">
        <f>E423+E535</f>
        <v>715528.84000000008</v>
      </c>
      <c r="F644" s="28">
        <f t="shared" si="109"/>
        <v>78.614611264383598</v>
      </c>
    </row>
    <row r="645" spans="1:6" ht="12.75" customHeight="1">
      <c r="A645" s="41" t="s">
        <v>582</v>
      </c>
      <c r="B645" s="42" t="s">
        <v>1240</v>
      </c>
      <c r="C645" s="103" t="s">
        <v>1241</v>
      </c>
      <c r="D645" s="39">
        <f t="shared" ref="D645:E645" si="163">IF(D643&gt;=D644,D643-D644,0)</f>
        <v>50498.540000000154</v>
      </c>
      <c r="E645" s="39">
        <f t="shared" si="163"/>
        <v>299871.34000000008</v>
      </c>
      <c r="F645" s="28">
        <f t="shared" si="109"/>
        <v>593.82180158079655</v>
      </c>
    </row>
    <row r="646" spans="1:6" ht="12.75" customHeight="1">
      <c r="A646" s="41" t="s">
        <v>582</v>
      </c>
      <c r="B646" s="42" t="s">
        <v>1242</v>
      </c>
      <c r="C646" s="103" t="s">
        <v>1243</v>
      </c>
      <c r="D646" s="39">
        <f t="shared" ref="D646:E646" si="164">IF(D644&gt;=D643,D644-D643,0)</f>
        <v>0</v>
      </c>
      <c r="E646" s="39">
        <f t="shared" si="164"/>
        <v>0</v>
      </c>
      <c r="F646" s="28" t="str">
        <f t="shared" si="109"/>
        <v>-</v>
      </c>
    </row>
    <row r="647" spans="1:6" ht="24">
      <c r="A647" s="107" t="s">
        <v>1244</v>
      </c>
      <c r="B647" s="42" t="s">
        <v>1245</v>
      </c>
      <c r="C647" s="108" t="s">
        <v>1244</v>
      </c>
      <c r="D647" s="39">
        <f>IF(D426-D427+D641-D642&gt;=0,D426-D427+D641-D642,0)</f>
        <v>0</v>
      </c>
      <c r="E647" s="39">
        <f>IF(E426-E427+E641-E642&gt;=0,E426-E427+E641-E642,0)</f>
        <v>0</v>
      </c>
      <c r="F647" s="28" t="str">
        <f t="shared" si="109"/>
        <v>-</v>
      </c>
    </row>
    <row r="648" spans="1:6" ht="24">
      <c r="A648" s="107" t="s">
        <v>1246</v>
      </c>
      <c r="B648" s="42" t="s">
        <v>1247</v>
      </c>
      <c r="C648" s="108" t="s">
        <v>1246</v>
      </c>
      <c r="D648" s="39">
        <f>IF(D427-D426+D642-D641&gt;=0,D427-D426+D642-D641,0)</f>
        <v>161751.70000000004</v>
      </c>
      <c r="E648" s="39">
        <f>IF(E427-E426+E642-E641&gt;=0,E427-E426+E642-E641,0)</f>
        <v>634304.68000000005</v>
      </c>
      <c r="F648" s="28">
        <f t="shared" si="109"/>
        <v>392.14714899441543</v>
      </c>
    </row>
    <row r="649" spans="1:6" ht="24">
      <c r="A649" s="41" t="s">
        <v>582</v>
      </c>
      <c r="B649" s="42" t="s">
        <v>1248</v>
      </c>
      <c r="C649" s="103" t="s">
        <v>1249</v>
      </c>
      <c r="D649" s="39">
        <f t="shared" ref="D649:E649" si="165">IF(D645+D647-D646-D648&gt;=0,D645+D647-D646-D648,0)</f>
        <v>0</v>
      </c>
      <c r="E649" s="39">
        <f t="shared" si="165"/>
        <v>0</v>
      </c>
      <c r="F649" s="28" t="str">
        <f t="shared" si="109"/>
        <v>-</v>
      </c>
    </row>
    <row r="650" spans="1:6" ht="24">
      <c r="A650" s="41" t="s">
        <v>582</v>
      </c>
      <c r="B650" s="42" t="s">
        <v>1250</v>
      </c>
      <c r="C650" s="103" t="s">
        <v>1251</v>
      </c>
      <c r="D650" s="39">
        <f t="shared" ref="D650:E650" si="166">IF(D646+D648-D645-D647&gt;=0,D646+D648-D645-D647,0)</f>
        <v>111253.15999999989</v>
      </c>
      <c r="E650" s="39">
        <f t="shared" si="166"/>
        <v>334433.33999999997</v>
      </c>
      <c r="F650" s="28">
        <f t="shared" si="109"/>
        <v>300.60569964934058</v>
      </c>
    </row>
    <row r="651" spans="1:6" ht="24">
      <c r="A651" s="105" t="s">
        <v>1252</v>
      </c>
      <c r="B651" s="84" t="s">
        <v>1253</v>
      </c>
      <c r="C651" s="106" t="s">
        <v>1252</v>
      </c>
      <c r="D651" s="92">
        <v>0</v>
      </c>
      <c r="E651" s="92"/>
      <c r="F651" s="40" t="str">
        <f t="shared" si="109"/>
        <v>-</v>
      </c>
    </row>
    <row r="652" spans="1:6" s="38" customFormat="1" ht="20.100000000000001" customHeight="1">
      <c r="A652" s="142" t="s">
        <v>1254</v>
      </c>
      <c r="B652" s="143"/>
      <c r="C652" s="76"/>
      <c r="D652" s="26"/>
      <c r="E652" s="26"/>
      <c r="F652" s="27"/>
    </row>
    <row r="653" spans="1:6" ht="12.75" customHeight="1">
      <c r="A653" s="41">
        <v>11</v>
      </c>
      <c r="B653" s="42" t="s">
        <v>1255</v>
      </c>
      <c r="C653" s="103" t="s">
        <v>1256</v>
      </c>
      <c r="D653" s="91">
        <v>339903.1</v>
      </c>
      <c r="E653" s="91">
        <v>130787.87</v>
      </c>
      <c r="F653" s="28">
        <f t="shared" ref="F653:F740" si="167">IF(D653&lt;&gt;0,IF(E653/D653&gt;=100,"&gt;&gt;100",E653/D653*100),"-")</f>
        <v>38.477986814477418</v>
      </c>
    </row>
    <row r="654" spans="1:6" ht="12.75" customHeight="1">
      <c r="A654" s="41" t="s">
        <v>1257</v>
      </c>
      <c r="B654" s="42" t="s">
        <v>1258</v>
      </c>
      <c r="C654" s="103" t="s">
        <v>1257</v>
      </c>
      <c r="D654" s="91">
        <v>996251.4</v>
      </c>
      <c r="E654" s="91">
        <v>1276282.99</v>
      </c>
      <c r="F654" s="28">
        <f t="shared" si="167"/>
        <v>128.10852662289861</v>
      </c>
    </row>
    <row r="655" spans="1:6" ht="12.75" customHeight="1">
      <c r="A655" s="41" t="s">
        <v>1259</v>
      </c>
      <c r="B655" s="42" t="s">
        <v>1260</v>
      </c>
      <c r="C655" s="103" t="s">
        <v>1259</v>
      </c>
      <c r="D655" s="91">
        <v>1207296.99</v>
      </c>
      <c r="E655" s="91">
        <v>1286126.25</v>
      </c>
      <c r="F655" s="28">
        <f t="shared" si="167"/>
        <v>106.52940085603957</v>
      </c>
    </row>
    <row r="656" spans="1:6" ht="24">
      <c r="A656" s="41">
        <v>11</v>
      </c>
      <c r="B656" s="42" t="s">
        <v>1261</v>
      </c>
      <c r="C656" s="103" t="s">
        <v>1262</v>
      </c>
      <c r="D656" s="39">
        <f t="shared" ref="D656:E656" si="168">+D653+D654-D655</f>
        <v>128857.51000000001</v>
      </c>
      <c r="E656" s="39">
        <f t="shared" si="168"/>
        <v>120944.60999999987</v>
      </c>
      <c r="F656" s="28">
        <f t="shared" si="167"/>
        <v>93.859186010966582</v>
      </c>
    </row>
    <row r="657" spans="1:6" ht="24">
      <c r="A657" s="41" t="s">
        <v>582</v>
      </c>
      <c r="B657" s="42" t="s">
        <v>1263</v>
      </c>
      <c r="C657" s="103" t="s">
        <v>1264</v>
      </c>
      <c r="D657" s="109">
        <v>15</v>
      </c>
      <c r="E657" s="109">
        <v>15</v>
      </c>
      <c r="F657" s="28">
        <f t="shared" si="167"/>
        <v>100</v>
      </c>
    </row>
    <row r="658" spans="1:6" ht="24">
      <c r="A658" s="41" t="s">
        <v>582</v>
      </c>
      <c r="B658" s="42" t="s">
        <v>1265</v>
      </c>
      <c r="C658" s="103" t="s">
        <v>1266</v>
      </c>
      <c r="D658" s="109">
        <v>0</v>
      </c>
      <c r="E658" s="109"/>
      <c r="F658" s="28" t="str">
        <f t="shared" si="167"/>
        <v>-</v>
      </c>
    </row>
    <row r="659" spans="1:6" ht="12.75" customHeight="1">
      <c r="A659" s="41" t="s">
        <v>582</v>
      </c>
      <c r="B659" s="42" t="s">
        <v>1267</v>
      </c>
      <c r="C659" s="103" t="s">
        <v>1268</v>
      </c>
      <c r="D659" s="109">
        <v>15</v>
      </c>
      <c r="E659" s="109">
        <v>15</v>
      </c>
      <c r="F659" s="28">
        <f t="shared" si="167"/>
        <v>100</v>
      </c>
    </row>
    <row r="660" spans="1:6" ht="12.75" customHeight="1">
      <c r="A660" s="41" t="s">
        <v>582</v>
      </c>
      <c r="B660" s="42" t="s">
        <v>1269</v>
      </c>
      <c r="C660" s="103" t="s">
        <v>1270</v>
      </c>
      <c r="D660" s="109">
        <v>0</v>
      </c>
      <c r="E660" s="109"/>
      <c r="F660" s="28" t="str">
        <f t="shared" si="167"/>
        <v>-</v>
      </c>
    </row>
    <row r="661" spans="1:6" ht="24">
      <c r="A661" s="41" t="s">
        <v>1271</v>
      </c>
      <c r="B661" s="42" t="s">
        <v>1272</v>
      </c>
      <c r="C661" s="103" t="s">
        <v>1273</v>
      </c>
      <c r="D661" s="91">
        <v>0</v>
      </c>
      <c r="E661" s="91"/>
      <c r="F661" s="28" t="str">
        <f t="shared" si="167"/>
        <v>-</v>
      </c>
    </row>
    <row r="662" spans="1:6" ht="12.75" customHeight="1">
      <c r="A662" s="44">
        <v>61315</v>
      </c>
      <c r="B662" s="43" t="s">
        <v>1274</v>
      </c>
      <c r="C662" s="115" t="s">
        <v>1275</v>
      </c>
      <c r="D662" s="89">
        <v>4705.45</v>
      </c>
      <c r="E662" s="89">
        <v>500</v>
      </c>
      <c r="F662" s="45">
        <f t="shared" si="167"/>
        <v>10.625976261569033</v>
      </c>
    </row>
    <row r="663" spans="1:6" ht="12.75" customHeight="1">
      <c r="A663" s="44">
        <v>61316</v>
      </c>
      <c r="B663" s="43" t="s">
        <v>1276</v>
      </c>
      <c r="C663" s="114" t="s">
        <v>1277</v>
      </c>
      <c r="D663" s="89">
        <v>0</v>
      </c>
      <c r="E663" s="89">
        <v>94553.02</v>
      </c>
      <c r="F663" s="45" t="str">
        <f t="shared" si="167"/>
        <v>-</v>
      </c>
    </row>
    <row r="664" spans="1:6" ht="12.75" customHeight="1">
      <c r="A664" s="44" t="s">
        <v>1278</v>
      </c>
      <c r="B664" s="43" t="s">
        <v>1279</v>
      </c>
      <c r="C664" s="114" t="s">
        <v>1278</v>
      </c>
      <c r="D664" s="89">
        <v>119865.69</v>
      </c>
      <c r="E664" s="89">
        <v>92932.34</v>
      </c>
      <c r="F664" s="45">
        <f t="shared" si="167"/>
        <v>77.530392558537812</v>
      </c>
    </row>
    <row r="665" spans="1:6" ht="12.75" customHeight="1">
      <c r="A665" s="44">
        <v>61451</v>
      </c>
      <c r="B665" s="43" t="s">
        <v>1280</v>
      </c>
      <c r="C665" s="115" t="s">
        <v>1281</v>
      </c>
      <c r="D665" s="89">
        <v>0</v>
      </c>
      <c r="E665" s="89"/>
      <c r="F665" s="45" t="str">
        <f t="shared" si="167"/>
        <v>-</v>
      </c>
    </row>
    <row r="666" spans="1:6" ht="12.75" customHeight="1">
      <c r="A666" s="44" t="s">
        <v>1282</v>
      </c>
      <c r="B666" s="43" t="s">
        <v>1283</v>
      </c>
      <c r="C666" s="114" t="s">
        <v>1282</v>
      </c>
      <c r="D666" s="89">
        <v>0</v>
      </c>
      <c r="E666" s="89"/>
      <c r="F666" s="45" t="str">
        <f t="shared" si="167"/>
        <v>-</v>
      </c>
    </row>
    <row r="667" spans="1:6" ht="12.75" customHeight="1">
      <c r="A667" s="44">
        <v>61453</v>
      </c>
      <c r="B667" s="43" t="s">
        <v>1284</v>
      </c>
      <c r="C667" s="115" t="s">
        <v>1285</v>
      </c>
      <c r="D667" s="89">
        <v>0</v>
      </c>
      <c r="E667" s="89"/>
      <c r="F667" s="45" t="str">
        <f t="shared" si="167"/>
        <v>-</v>
      </c>
    </row>
    <row r="668" spans="1:6" ht="12.75" customHeight="1">
      <c r="A668" s="44" t="s">
        <v>1286</v>
      </c>
      <c r="B668" s="43" t="s">
        <v>1287</v>
      </c>
      <c r="C668" s="114" t="s">
        <v>1286</v>
      </c>
      <c r="D668" s="89">
        <v>0</v>
      </c>
      <c r="E668" s="89"/>
      <c r="F668" s="45" t="str">
        <f t="shared" si="167"/>
        <v>-</v>
      </c>
    </row>
    <row r="669" spans="1:6" ht="12.75" customHeight="1">
      <c r="A669" s="41">
        <v>63311</v>
      </c>
      <c r="B669" s="42" t="s">
        <v>1288</v>
      </c>
      <c r="C669" s="103" t="s">
        <v>1289</v>
      </c>
      <c r="D669" s="91">
        <v>23865</v>
      </c>
      <c r="E669" s="91">
        <v>23865</v>
      </c>
      <c r="F669" s="28">
        <f t="shared" si="167"/>
        <v>100</v>
      </c>
    </row>
    <row r="670" spans="1:6" ht="12.75" customHeight="1">
      <c r="A670" s="41">
        <v>63312</v>
      </c>
      <c r="B670" s="42" t="s">
        <v>1290</v>
      </c>
      <c r="C670" s="103" t="s">
        <v>1291</v>
      </c>
      <c r="D670" s="91">
        <v>0</v>
      </c>
      <c r="E670" s="91"/>
      <c r="F670" s="28" t="str">
        <f t="shared" si="167"/>
        <v>-</v>
      </c>
    </row>
    <row r="671" spans="1:6" ht="12.75" customHeight="1">
      <c r="A671" s="41">
        <v>63313</v>
      </c>
      <c r="B671" s="42" t="s">
        <v>1292</v>
      </c>
      <c r="C671" s="103" t="s">
        <v>1293</v>
      </c>
      <c r="D671" s="91">
        <v>0</v>
      </c>
      <c r="E671" s="91"/>
      <c r="F671" s="28" t="str">
        <f t="shared" si="167"/>
        <v>-</v>
      </c>
    </row>
    <row r="672" spans="1:6" ht="12.75" customHeight="1">
      <c r="A672" s="41">
        <v>63314</v>
      </c>
      <c r="B672" s="42" t="s">
        <v>1294</v>
      </c>
      <c r="C672" s="103" t="s">
        <v>1295</v>
      </c>
      <c r="D672" s="91">
        <v>0</v>
      </c>
      <c r="E672" s="91"/>
      <c r="F672" s="28" t="str">
        <f t="shared" si="167"/>
        <v>-</v>
      </c>
    </row>
    <row r="673" spans="1:6" ht="12.75" customHeight="1">
      <c r="A673" s="41">
        <v>63321</v>
      </c>
      <c r="B673" s="42" t="s">
        <v>1296</v>
      </c>
      <c r="C673" s="103" t="s">
        <v>1297</v>
      </c>
      <c r="D673" s="91">
        <v>0</v>
      </c>
      <c r="E673" s="91">
        <v>74400</v>
      </c>
      <c r="F673" s="28" t="str">
        <f t="shared" si="167"/>
        <v>-</v>
      </c>
    </row>
    <row r="674" spans="1:6" ht="12.75" customHeight="1">
      <c r="A674" s="41">
        <v>63322</v>
      </c>
      <c r="B674" s="42" t="s">
        <v>1298</v>
      </c>
      <c r="C674" s="103" t="s">
        <v>1299</v>
      </c>
      <c r="D674" s="91">
        <v>0</v>
      </c>
      <c r="E674" s="91">
        <v>3000</v>
      </c>
      <c r="F674" s="28" t="str">
        <f t="shared" si="167"/>
        <v>-</v>
      </c>
    </row>
    <row r="675" spans="1:6" ht="12.75" customHeight="1">
      <c r="A675" s="41">
        <v>63323</v>
      </c>
      <c r="B675" s="42" t="s">
        <v>1300</v>
      </c>
      <c r="C675" s="103" t="s">
        <v>1301</v>
      </c>
      <c r="D675" s="91">
        <v>0</v>
      </c>
      <c r="E675" s="91"/>
      <c r="F675" s="28" t="str">
        <f t="shared" si="167"/>
        <v>-</v>
      </c>
    </row>
    <row r="676" spans="1:6" ht="12.75" customHeight="1">
      <c r="A676" s="41">
        <v>63324</v>
      </c>
      <c r="B676" s="42" t="s">
        <v>1302</v>
      </c>
      <c r="C676" s="103" t="s">
        <v>1303</v>
      </c>
      <c r="D676" s="91">
        <v>0</v>
      </c>
      <c r="E676" s="91"/>
      <c r="F676" s="28" t="str">
        <f t="shared" si="167"/>
        <v>-</v>
      </c>
    </row>
    <row r="677" spans="1:6" ht="12.75" customHeight="1">
      <c r="A677" s="44">
        <v>63414</v>
      </c>
      <c r="B677" s="43" t="s">
        <v>1304</v>
      </c>
      <c r="C677" s="115" t="s">
        <v>1305</v>
      </c>
      <c r="D677" s="89">
        <v>0</v>
      </c>
      <c r="E677" s="89"/>
      <c r="F677" s="45" t="str">
        <f t="shared" si="167"/>
        <v>-</v>
      </c>
    </row>
    <row r="678" spans="1:6" ht="12.75" customHeight="1">
      <c r="A678" s="44">
        <v>63415</v>
      </c>
      <c r="B678" s="43" t="s">
        <v>1306</v>
      </c>
      <c r="C678" s="115" t="s">
        <v>1307</v>
      </c>
      <c r="D678" s="89">
        <v>0</v>
      </c>
      <c r="E678" s="89"/>
      <c r="F678" s="45" t="str">
        <f t="shared" si="167"/>
        <v>-</v>
      </c>
    </row>
    <row r="679" spans="1:6" ht="12">
      <c r="A679" s="44">
        <v>63416</v>
      </c>
      <c r="B679" s="82" t="s">
        <v>1308</v>
      </c>
      <c r="C679" s="115" t="s">
        <v>1309</v>
      </c>
      <c r="D679" s="89">
        <v>0</v>
      </c>
      <c r="E679" s="89"/>
      <c r="F679" s="45" t="str">
        <f t="shared" si="167"/>
        <v>-</v>
      </c>
    </row>
    <row r="680" spans="1:6" ht="12.75" customHeight="1">
      <c r="A680" s="44">
        <v>63424</v>
      </c>
      <c r="B680" s="43" t="s">
        <v>1310</v>
      </c>
      <c r="C680" s="115" t="s">
        <v>1311</v>
      </c>
      <c r="D680" s="89">
        <v>0</v>
      </c>
      <c r="E680" s="89"/>
      <c r="F680" s="45" t="str">
        <f t="shared" si="167"/>
        <v>-</v>
      </c>
    </row>
    <row r="681" spans="1:6" ht="12.75" customHeight="1">
      <c r="A681" s="44">
        <v>63425</v>
      </c>
      <c r="B681" s="43" t="s">
        <v>1312</v>
      </c>
      <c r="C681" s="115" t="s">
        <v>1313</v>
      </c>
      <c r="D681" s="89">
        <v>0</v>
      </c>
      <c r="E681" s="89"/>
      <c r="F681" s="45" t="str">
        <f t="shared" si="167"/>
        <v>-</v>
      </c>
    </row>
    <row r="682" spans="1:6" ht="12">
      <c r="A682" s="44">
        <v>63426</v>
      </c>
      <c r="B682" s="82" t="s">
        <v>1314</v>
      </c>
      <c r="C682" s="115" t="s">
        <v>1315</v>
      </c>
      <c r="D682" s="89">
        <v>0</v>
      </c>
      <c r="E682" s="89"/>
      <c r="F682" s="45" t="str">
        <f t="shared" si="167"/>
        <v>-</v>
      </c>
    </row>
    <row r="683" spans="1:6" ht="24">
      <c r="A683" s="44">
        <v>63612</v>
      </c>
      <c r="B683" s="82" t="s">
        <v>1316</v>
      </c>
      <c r="C683" s="115" t="s">
        <v>1317</v>
      </c>
      <c r="D683" s="89">
        <v>0</v>
      </c>
      <c r="E683" s="89"/>
      <c r="F683" s="45" t="str">
        <f t="shared" si="167"/>
        <v>-</v>
      </c>
    </row>
    <row r="684" spans="1:6" ht="24">
      <c r="A684" s="44">
        <v>63613</v>
      </c>
      <c r="B684" s="82" t="s">
        <v>1318</v>
      </c>
      <c r="C684" s="115" t="s">
        <v>1319</v>
      </c>
      <c r="D684" s="89">
        <v>0</v>
      </c>
      <c r="E684" s="89"/>
      <c r="F684" s="45" t="str">
        <f t="shared" si="167"/>
        <v>-</v>
      </c>
    </row>
    <row r="685" spans="1:6" ht="24">
      <c r="A685" s="41">
        <v>63622</v>
      </c>
      <c r="B685" s="102" t="s">
        <v>1320</v>
      </c>
      <c r="C685" s="103" t="s">
        <v>1321</v>
      </c>
      <c r="D685" s="91">
        <v>0</v>
      </c>
      <c r="E685" s="91"/>
      <c r="F685" s="28" t="str">
        <f t="shared" si="167"/>
        <v>-</v>
      </c>
    </row>
    <row r="686" spans="1:6" ht="24">
      <c r="A686" s="41">
        <v>63623</v>
      </c>
      <c r="B686" s="102" t="s">
        <v>1322</v>
      </c>
      <c r="C686" s="103" t="s">
        <v>1323</v>
      </c>
      <c r="D686" s="91">
        <v>0</v>
      </c>
      <c r="E686" s="91"/>
      <c r="F686" s="28" t="str">
        <f t="shared" si="167"/>
        <v>-</v>
      </c>
    </row>
    <row r="687" spans="1:6" ht="12.75" customHeight="1">
      <c r="A687" s="41">
        <v>63711</v>
      </c>
      <c r="B687" s="102" t="s">
        <v>1324</v>
      </c>
      <c r="C687" s="104">
        <v>63711</v>
      </c>
      <c r="D687" s="91">
        <v>0</v>
      </c>
      <c r="E687" s="91"/>
      <c r="F687" s="28" t="str">
        <f t="shared" si="167"/>
        <v>-</v>
      </c>
    </row>
    <row r="688" spans="1:6" ht="12.75" customHeight="1">
      <c r="A688" s="41">
        <v>63712</v>
      </c>
      <c r="B688" s="102" t="s">
        <v>1325</v>
      </c>
      <c r="C688" s="104">
        <v>63712</v>
      </c>
      <c r="D688" s="91">
        <v>0</v>
      </c>
      <c r="E688" s="91"/>
      <c r="F688" s="28" t="str">
        <f t="shared" si="167"/>
        <v>-</v>
      </c>
    </row>
    <row r="689" spans="1:6" ht="12.75" customHeight="1">
      <c r="A689" s="41">
        <v>63713</v>
      </c>
      <c r="B689" s="102" t="s">
        <v>1326</v>
      </c>
      <c r="C689" s="104">
        <v>63713</v>
      </c>
      <c r="D689" s="91">
        <v>0</v>
      </c>
      <c r="E689" s="91"/>
      <c r="F689" s="28" t="str">
        <f t="shared" si="167"/>
        <v>-</v>
      </c>
    </row>
    <row r="690" spans="1:6" ht="12.75" customHeight="1">
      <c r="A690" s="41">
        <v>63714</v>
      </c>
      <c r="B690" s="102" t="s">
        <v>1327</v>
      </c>
      <c r="C690" s="104">
        <v>63714</v>
      </c>
      <c r="D690" s="91">
        <v>0</v>
      </c>
      <c r="E690" s="91"/>
      <c r="F690" s="28" t="str">
        <f t="shared" si="167"/>
        <v>-</v>
      </c>
    </row>
    <row r="691" spans="1:6" ht="12.75" customHeight="1">
      <c r="A691" s="41">
        <v>63715</v>
      </c>
      <c r="B691" s="102" t="s">
        <v>1328</v>
      </c>
      <c r="C691" s="104">
        <v>63715</v>
      </c>
      <c r="D691" s="91">
        <v>0</v>
      </c>
      <c r="E691" s="91"/>
      <c r="F691" s="28" t="str">
        <f t="shared" si="167"/>
        <v>-</v>
      </c>
    </row>
    <row r="692" spans="1:6" ht="24">
      <c r="A692" s="44">
        <v>63716</v>
      </c>
      <c r="B692" s="82" t="s">
        <v>1329</v>
      </c>
      <c r="C692" s="114">
        <v>63716</v>
      </c>
      <c r="D692" s="89">
        <v>0</v>
      </c>
      <c r="E692" s="89"/>
      <c r="F692" s="45" t="str">
        <f t="shared" si="167"/>
        <v>-</v>
      </c>
    </row>
    <row r="693" spans="1:6" ht="24">
      <c r="A693" s="44">
        <v>63717</v>
      </c>
      <c r="B693" s="82" t="s">
        <v>1330</v>
      </c>
      <c r="C693" s="114">
        <v>63717</v>
      </c>
      <c r="D693" s="89">
        <v>0</v>
      </c>
      <c r="E693" s="89"/>
      <c r="F693" s="45" t="str">
        <f t="shared" si="167"/>
        <v>-</v>
      </c>
    </row>
    <row r="694" spans="1:6" ht="24">
      <c r="A694" s="44">
        <v>63721</v>
      </c>
      <c r="B694" s="82" t="s">
        <v>1331</v>
      </c>
      <c r="C694" s="114">
        <v>63721</v>
      </c>
      <c r="D694" s="89">
        <v>0</v>
      </c>
      <c r="E694" s="89"/>
      <c r="F694" s="45" t="str">
        <f t="shared" si="167"/>
        <v>-</v>
      </c>
    </row>
    <row r="695" spans="1:6" ht="24">
      <c r="A695" s="44">
        <v>63722</v>
      </c>
      <c r="B695" s="82" t="s">
        <v>1332</v>
      </c>
      <c r="C695" s="114">
        <v>63722</v>
      </c>
      <c r="D695" s="89">
        <v>0</v>
      </c>
      <c r="E695" s="89"/>
      <c r="F695" s="45" t="str">
        <f t="shared" si="167"/>
        <v>-</v>
      </c>
    </row>
    <row r="696" spans="1:6" ht="12.75" customHeight="1">
      <c r="A696" s="44">
        <v>63723</v>
      </c>
      <c r="B696" s="82" t="s">
        <v>1333</v>
      </c>
      <c r="C696" s="114">
        <v>63723</v>
      </c>
      <c r="D696" s="89">
        <v>0</v>
      </c>
      <c r="E696" s="89"/>
      <c r="F696" s="45" t="str">
        <f t="shared" si="167"/>
        <v>-</v>
      </c>
    </row>
    <row r="697" spans="1:6" ht="12.75" customHeight="1">
      <c r="A697" s="44">
        <v>63724</v>
      </c>
      <c r="B697" s="82" t="s">
        <v>1334</v>
      </c>
      <c r="C697" s="114">
        <v>63724</v>
      </c>
      <c r="D697" s="89">
        <v>0</v>
      </c>
      <c r="E697" s="89"/>
      <c r="F697" s="45" t="str">
        <f t="shared" si="167"/>
        <v>-</v>
      </c>
    </row>
    <row r="698" spans="1:6" ht="12.75" customHeight="1">
      <c r="A698" s="44">
        <v>63725</v>
      </c>
      <c r="B698" s="82" t="s">
        <v>1335</v>
      </c>
      <c r="C698" s="114">
        <v>63725</v>
      </c>
      <c r="D698" s="89">
        <v>0</v>
      </c>
      <c r="E698" s="89"/>
      <c r="F698" s="45" t="str">
        <f t="shared" si="167"/>
        <v>-</v>
      </c>
    </row>
    <row r="699" spans="1:6" ht="12.75" customHeight="1">
      <c r="A699" s="44">
        <v>63726</v>
      </c>
      <c r="B699" s="82" t="s">
        <v>1336</v>
      </c>
      <c r="C699" s="114">
        <v>63726</v>
      </c>
      <c r="D699" s="89">
        <v>0</v>
      </c>
      <c r="E699" s="89"/>
      <c r="F699" s="45" t="str">
        <f t="shared" si="167"/>
        <v>-</v>
      </c>
    </row>
    <row r="700" spans="1:6" ht="24">
      <c r="A700" s="44">
        <v>63727</v>
      </c>
      <c r="B700" s="82" t="s">
        <v>1337</v>
      </c>
      <c r="C700" s="114">
        <v>63727</v>
      </c>
      <c r="D700" s="89">
        <v>0</v>
      </c>
      <c r="E700" s="89"/>
      <c r="F700" s="45" t="str">
        <f t="shared" si="167"/>
        <v>-</v>
      </c>
    </row>
    <row r="701" spans="1:6" ht="24">
      <c r="A701" s="44">
        <v>63728</v>
      </c>
      <c r="B701" s="82" t="s">
        <v>1338</v>
      </c>
      <c r="C701" s="114">
        <v>63728</v>
      </c>
      <c r="D701" s="89">
        <v>0</v>
      </c>
      <c r="E701" s="89"/>
      <c r="F701" s="45" t="str">
        <f t="shared" si="167"/>
        <v>-</v>
      </c>
    </row>
    <row r="702" spans="1:6" ht="12.75" customHeight="1">
      <c r="A702" s="44">
        <v>63811</v>
      </c>
      <c r="B702" s="82" t="s">
        <v>1339</v>
      </c>
      <c r="C702" s="115" t="s">
        <v>1340</v>
      </c>
      <c r="D702" s="89">
        <v>0</v>
      </c>
      <c r="E702" s="89"/>
      <c r="F702" s="45" t="str">
        <f t="shared" si="167"/>
        <v>-</v>
      </c>
    </row>
    <row r="703" spans="1:6" ht="12.75" customHeight="1">
      <c r="A703" s="44">
        <v>63812</v>
      </c>
      <c r="B703" s="82" t="s">
        <v>1341</v>
      </c>
      <c r="C703" s="115" t="s">
        <v>1342</v>
      </c>
      <c r="D703" s="89">
        <v>0</v>
      </c>
      <c r="E703" s="89"/>
      <c r="F703" s="45" t="str">
        <f t="shared" si="167"/>
        <v>-</v>
      </c>
    </row>
    <row r="704" spans="1:6" ht="24">
      <c r="A704" s="44" t="s">
        <v>1343</v>
      </c>
      <c r="B704" s="82" t="s">
        <v>1344</v>
      </c>
      <c r="C704" s="115" t="s">
        <v>1343</v>
      </c>
      <c r="D704" s="89">
        <v>0</v>
      </c>
      <c r="E704" s="89"/>
      <c r="F704" s="45" t="str">
        <f t="shared" si="167"/>
        <v>-</v>
      </c>
    </row>
    <row r="705" spans="1:6" ht="24">
      <c r="A705" s="44" t="s">
        <v>1345</v>
      </c>
      <c r="B705" s="82" t="s">
        <v>1346</v>
      </c>
      <c r="C705" s="115" t="s">
        <v>1345</v>
      </c>
      <c r="D705" s="89">
        <v>0</v>
      </c>
      <c r="E705" s="89"/>
      <c r="F705" s="45" t="str">
        <f t="shared" si="167"/>
        <v>-</v>
      </c>
    </row>
    <row r="706" spans="1:6" ht="12.75" customHeight="1">
      <c r="A706" s="44">
        <v>63821</v>
      </c>
      <c r="B706" s="82" t="s">
        <v>1347</v>
      </c>
      <c r="C706" s="115" t="s">
        <v>1348</v>
      </c>
      <c r="D706" s="89">
        <v>0</v>
      </c>
      <c r="E706" s="89"/>
      <c r="F706" s="45" t="str">
        <f t="shared" si="167"/>
        <v>-</v>
      </c>
    </row>
    <row r="707" spans="1:6" ht="12.75" customHeight="1">
      <c r="A707" s="44">
        <v>63822</v>
      </c>
      <c r="B707" s="82" t="s">
        <v>1349</v>
      </c>
      <c r="C707" s="115" t="s">
        <v>1350</v>
      </c>
      <c r="D707" s="89">
        <v>0</v>
      </c>
      <c r="E707" s="89"/>
      <c r="F707" s="45" t="str">
        <f t="shared" si="167"/>
        <v>-</v>
      </c>
    </row>
    <row r="708" spans="1:6" ht="24">
      <c r="A708" s="44" t="s">
        <v>1351</v>
      </c>
      <c r="B708" s="82" t="s">
        <v>1352</v>
      </c>
      <c r="C708" s="115" t="s">
        <v>1351</v>
      </c>
      <c r="D708" s="89">
        <v>0</v>
      </c>
      <c r="E708" s="89"/>
      <c r="F708" s="45" t="str">
        <f t="shared" si="167"/>
        <v>-</v>
      </c>
    </row>
    <row r="709" spans="1:6" ht="24">
      <c r="A709" s="44" t="s">
        <v>1353</v>
      </c>
      <c r="B709" s="82" t="s">
        <v>1354</v>
      </c>
      <c r="C709" s="115" t="s">
        <v>1353</v>
      </c>
      <c r="D709" s="89">
        <v>0</v>
      </c>
      <c r="E709" s="89"/>
      <c r="F709" s="45" t="str">
        <f t="shared" si="167"/>
        <v>-</v>
      </c>
    </row>
    <row r="710" spans="1:6" ht="12.75" customHeight="1">
      <c r="A710" s="44">
        <v>64191</v>
      </c>
      <c r="B710" s="43" t="s">
        <v>1355</v>
      </c>
      <c r="C710" s="115" t="s">
        <v>1356</v>
      </c>
      <c r="D710" s="89">
        <v>0</v>
      </c>
      <c r="E710" s="89"/>
      <c r="F710" s="45" t="str">
        <f t="shared" si="167"/>
        <v>-</v>
      </c>
    </row>
    <row r="711" spans="1:6" ht="12.75" customHeight="1">
      <c r="A711" s="44" t="s">
        <v>1357</v>
      </c>
      <c r="B711" s="43" t="s">
        <v>1358</v>
      </c>
      <c r="C711" s="114" t="s">
        <v>1357</v>
      </c>
      <c r="D711" s="89">
        <v>0</v>
      </c>
      <c r="E711" s="89"/>
      <c r="F711" s="45" t="str">
        <f t="shared" si="167"/>
        <v>-</v>
      </c>
    </row>
    <row r="712" spans="1:6" ht="12.75" customHeight="1">
      <c r="A712" s="44" t="s">
        <v>1359</v>
      </c>
      <c r="B712" s="43" t="s">
        <v>1360</v>
      </c>
      <c r="C712" s="114" t="s">
        <v>1359</v>
      </c>
      <c r="D712" s="89">
        <v>7.23</v>
      </c>
      <c r="E712" s="89">
        <v>9.32</v>
      </c>
      <c r="F712" s="45">
        <f t="shared" si="167"/>
        <v>128.9073305670816</v>
      </c>
    </row>
    <row r="713" spans="1:6" ht="24">
      <c r="A713" s="44" t="s">
        <v>1361</v>
      </c>
      <c r="B713" s="43" t="s">
        <v>1362</v>
      </c>
      <c r="C713" s="114" t="s">
        <v>1361</v>
      </c>
      <c r="D713" s="89">
        <v>0</v>
      </c>
      <c r="E713" s="89"/>
      <c r="F713" s="45" t="str">
        <f t="shared" si="167"/>
        <v>-</v>
      </c>
    </row>
    <row r="714" spans="1:6" ht="12">
      <c r="A714" s="44" t="s">
        <v>1363</v>
      </c>
      <c r="B714" s="43" t="s">
        <v>1364</v>
      </c>
      <c r="C714" s="114" t="s">
        <v>1363</v>
      </c>
      <c r="D714" s="89">
        <v>0</v>
      </c>
      <c r="E714" s="89"/>
      <c r="F714" s="45" t="str">
        <f t="shared" si="167"/>
        <v>-</v>
      </c>
    </row>
    <row r="715" spans="1:6" ht="12.75" customHeight="1">
      <c r="A715" s="44">
        <v>64371</v>
      </c>
      <c r="B715" s="43" t="s">
        <v>1365</v>
      </c>
      <c r="C715" s="115" t="s">
        <v>1366</v>
      </c>
      <c r="D715" s="89">
        <v>0</v>
      </c>
      <c r="E715" s="89"/>
      <c r="F715" s="45" t="str">
        <f t="shared" si="167"/>
        <v>-</v>
      </c>
    </row>
    <row r="716" spans="1:6" ht="12.75" customHeight="1">
      <c r="A716" s="44">
        <v>64372</v>
      </c>
      <c r="B716" s="43" t="s">
        <v>1367</v>
      </c>
      <c r="C716" s="115" t="s">
        <v>1368</v>
      </c>
      <c r="D716" s="89">
        <v>0</v>
      </c>
      <c r="E716" s="89"/>
      <c r="F716" s="45" t="str">
        <f t="shared" si="167"/>
        <v>-</v>
      </c>
    </row>
    <row r="717" spans="1:6" ht="12.75" customHeight="1">
      <c r="A717" s="44">
        <v>64373</v>
      </c>
      <c r="B717" s="43" t="s">
        <v>1369</v>
      </c>
      <c r="C717" s="115" t="s">
        <v>1370</v>
      </c>
      <c r="D717" s="89">
        <v>0</v>
      </c>
      <c r="E717" s="89"/>
      <c r="F717" s="45" t="str">
        <f t="shared" si="167"/>
        <v>-</v>
      </c>
    </row>
    <row r="718" spans="1:6" ht="12.75" customHeight="1">
      <c r="A718" s="41">
        <v>64374</v>
      </c>
      <c r="B718" s="42" t="s">
        <v>1371</v>
      </c>
      <c r="C718" s="103" t="s">
        <v>1372</v>
      </c>
      <c r="D718" s="91">
        <v>0</v>
      </c>
      <c r="E718" s="91"/>
      <c r="F718" s="28" t="str">
        <f t="shared" si="167"/>
        <v>-</v>
      </c>
    </row>
    <row r="719" spans="1:6" ht="12.75" customHeight="1">
      <c r="A719" s="44">
        <v>64375</v>
      </c>
      <c r="B719" s="43" t="s">
        <v>1373</v>
      </c>
      <c r="C719" s="115" t="s">
        <v>1374</v>
      </c>
      <c r="D719" s="89">
        <v>0</v>
      </c>
      <c r="E719" s="89"/>
      <c r="F719" s="45" t="str">
        <f t="shared" si="167"/>
        <v>-</v>
      </c>
    </row>
    <row r="720" spans="1:6" ht="24">
      <c r="A720" s="44">
        <v>64376</v>
      </c>
      <c r="B720" s="82" t="s">
        <v>1375</v>
      </c>
      <c r="C720" s="115" t="s">
        <v>1376</v>
      </c>
      <c r="D720" s="89">
        <v>0</v>
      </c>
      <c r="E720" s="89"/>
      <c r="F720" s="45" t="str">
        <f t="shared" si="167"/>
        <v>-</v>
      </c>
    </row>
    <row r="721" spans="1:6" ht="24">
      <c r="A721" s="44">
        <v>64377</v>
      </c>
      <c r="B721" s="43" t="s">
        <v>1377</v>
      </c>
      <c r="C721" s="115" t="s">
        <v>1378</v>
      </c>
      <c r="D721" s="89">
        <v>0</v>
      </c>
      <c r="E721" s="89"/>
      <c r="F721" s="45" t="str">
        <f t="shared" si="167"/>
        <v>-</v>
      </c>
    </row>
    <row r="722" spans="1:6" ht="12">
      <c r="A722" s="44" t="s">
        <v>1379</v>
      </c>
      <c r="B722" s="43" t="s">
        <v>1380</v>
      </c>
      <c r="C722" s="114" t="s">
        <v>1379</v>
      </c>
      <c r="D722" s="89">
        <v>8025.44</v>
      </c>
      <c r="E722" s="89">
        <v>5106.71</v>
      </c>
      <c r="F722" s="45">
        <f t="shared" si="167"/>
        <v>63.63152674495106</v>
      </c>
    </row>
    <row r="723" spans="1:6" ht="12">
      <c r="A723" s="44" t="s">
        <v>1381</v>
      </c>
      <c r="B723" s="43" t="s">
        <v>1382</v>
      </c>
      <c r="C723" s="114" t="s">
        <v>1381</v>
      </c>
      <c r="D723" s="89">
        <v>0</v>
      </c>
      <c r="E723" s="89"/>
      <c r="F723" s="45" t="str">
        <f t="shared" si="167"/>
        <v>-</v>
      </c>
    </row>
    <row r="724" spans="1:6" ht="12.75" customHeight="1">
      <c r="A724" s="44">
        <v>65264</v>
      </c>
      <c r="B724" s="43" t="s">
        <v>1383</v>
      </c>
      <c r="C724" s="115" t="s">
        <v>1384</v>
      </c>
      <c r="D724" s="89">
        <v>0</v>
      </c>
      <c r="E724" s="89"/>
      <c r="F724" s="45" t="str">
        <f t="shared" si="167"/>
        <v>-</v>
      </c>
    </row>
    <row r="725" spans="1:6" ht="12.75" customHeight="1">
      <c r="A725" s="44">
        <v>65265</v>
      </c>
      <c r="B725" s="43" t="s">
        <v>1385</v>
      </c>
      <c r="C725" s="115" t="s">
        <v>1386</v>
      </c>
      <c r="D725" s="89">
        <v>0</v>
      </c>
      <c r="E725" s="89"/>
      <c r="F725" s="45" t="str">
        <f t="shared" si="167"/>
        <v>-</v>
      </c>
    </row>
    <row r="726" spans="1:6" ht="12.75" customHeight="1">
      <c r="A726" s="44" t="s">
        <v>1387</v>
      </c>
      <c r="B726" s="43" t="s">
        <v>1388</v>
      </c>
      <c r="C726" s="115" t="s">
        <v>1387</v>
      </c>
      <c r="D726" s="89">
        <v>0</v>
      </c>
      <c r="E726" s="89"/>
      <c r="F726" s="45" t="str">
        <f t="shared" si="167"/>
        <v>-</v>
      </c>
    </row>
    <row r="727" spans="1:6" ht="24">
      <c r="A727" s="44">
        <v>66341</v>
      </c>
      <c r="B727" s="43" t="s">
        <v>1389</v>
      </c>
      <c r="C727" s="114">
        <v>66341</v>
      </c>
      <c r="D727" s="89">
        <v>0</v>
      </c>
      <c r="E727" s="89"/>
      <c r="F727" s="45" t="str">
        <f t="shared" si="167"/>
        <v>-</v>
      </c>
    </row>
    <row r="728" spans="1:6" ht="24">
      <c r="A728" s="44">
        <v>66342</v>
      </c>
      <c r="B728" s="43" t="s">
        <v>1390</v>
      </c>
      <c r="C728" s="114">
        <v>66342</v>
      </c>
      <c r="D728" s="89">
        <v>0</v>
      </c>
      <c r="E728" s="89"/>
      <c r="F728" s="45" t="str">
        <f t="shared" si="167"/>
        <v>-</v>
      </c>
    </row>
    <row r="729" spans="1:6" ht="24">
      <c r="A729" s="44">
        <v>66343</v>
      </c>
      <c r="B729" s="43" t="s">
        <v>1391</v>
      </c>
      <c r="C729" s="114">
        <v>66343</v>
      </c>
      <c r="D729" s="89">
        <v>0</v>
      </c>
      <c r="E729" s="89"/>
      <c r="F729" s="45" t="str">
        <f t="shared" si="167"/>
        <v>-</v>
      </c>
    </row>
    <row r="730" spans="1:6" ht="24">
      <c r="A730" s="44">
        <v>66344</v>
      </c>
      <c r="B730" s="43" t="s">
        <v>1392</v>
      </c>
      <c r="C730" s="114">
        <v>66344</v>
      </c>
      <c r="D730" s="89">
        <v>0</v>
      </c>
      <c r="E730" s="89"/>
      <c r="F730" s="45" t="str">
        <f t="shared" si="167"/>
        <v>-</v>
      </c>
    </row>
    <row r="731" spans="1:6" ht="24">
      <c r="A731" s="44">
        <v>66345</v>
      </c>
      <c r="B731" s="43" t="s">
        <v>1393</v>
      </c>
      <c r="C731" s="114">
        <v>66345</v>
      </c>
      <c r="D731" s="89">
        <v>0</v>
      </c>
      <c r="E731" s="89"/>
      <c r="F731" s="45" t="str">
        <f t="shared" si="167"/>
        <v>-</v>
      </c>
    </row>
    <row r="732" spans="1:6" ht="12.75" customHeight="1">
      <c r="A732" s="44">
        <v>31214</v>
      </c>
      <c r="B732" s="43" t="s">
        <v>1394</v>
      </c>
      <c r="C732" s="115" t="s">
        <v>1395</v>
      </c>
      <c r="D732" s="89">
        <v>0</v>
      </c>
      <c r="E732" s="89"/>
      <c r="F732" s="45" t="str">
        <f t="shared" si="167"/>
        <v>-</v>
      </c>
    </row>
    <row r="733" spans="1:6" ht="12.75" customHeight="1">
      <c r="A733" s="44">
        <v>31215</v>
      </c>
      <c r="B733" s="43" t="s">
        <v>1396</v>
      </c>
      <c r="C733" s="115" t="s">
        <v>1397</v>
      </c>
      <c r="D733" s="89">
        <v>600</v>
      </c>
      <c r="E733" s="89"/>
      <c r="F733" s="45">
        <f t="shared" si="167"/>
        <v>0</v>
      </c>
    </row>
    <row r="734" spans="1:6" ht="12.75" customHeight="1">
      <c r="A734" s="44">
        <v>32121</v>
      </c>
      <c r="B734" s="43" t="s">
        <v>1398</v>
      </c>
      <c r="C734" s="115" t="s">
        <v>1399</v>
      </c>
      <c r="D734" s="89">
        <v>1347</v>
      </c>
      <c r="E734" s="89">
        <v>1714</v>
      </c>
      <c r="F734" s="45">
        <f t="shared" si="167"/>
        <v>127.24573125463994</v>
      </c>
    </row>
    <row r="735" spans="1:6" ht="12.75" customHeight="1">
      <c r="A735" s="41" t="s">
        <v>1400</v>
      </c>
      <c r="B735" s="42" t="s">
        <v>1401</v>
      </c>
      <c r="C735" s="103" t="s">
        <v>1400</v>
      </c>
      <c r="D735" s="91">
        <v>240</v>
      </c>
      <c r="E735" s="91">
        <v>80</v>
      </c>
      <c r="F735" s="28">
        <f t="shared" si="167"/>
        <v>33.333333333333329</v>
      </c>
    </row>
    <row r="736" spans="1:6" ht="12.75" customHeight="1">
      <c r="A736" s="41" t="s">
        <v>1402</v>
      </c>
      <c r="B736" s="42" t="s">
        <v>1403</v>
      </c>
      <c r="C736" s="103" t="s">
        <v>1402</v>
      </c>
      <c r="D736" s="91">
        <v>0</v>
      </c>
      <c r="E736" s="91"/>
      <c r="F736" s="28" t="str">
        <f t="shared" si="167"/>
        <v>-</v>
      </c>
    </row>
    <row r="737" spans="1:6" ht="12.75" customHeight="1">
      <c r="A737" s="41" t="s">
        <v>1404</v>
      </c>
      <c r="B737" s="42" t="s">
        <v>1405</v>
      </c>
      <c r="C737" s="103" t="s">
        <v>1404</v>
      </c>
      <c r="D737" s="91">
        <v>0</v>
      </c>
      <c r="E737" s="91"/>
      <c r="F737" s="28" t="str">
        <f t="shared" si="167"/>
        <v>-</v>
      </c>
    </row>
    <row r="738" spans="1:6" ht="12.75" customHeight="1">
      <c r="A738" s="41" t="s">
        <v>1406</v>
      </c>
      <c r="B738" s="42" t="s">
        <v>1407</v>
      </c>
      <c r="C738" s="103" t="s">
        <v>1406</v>
      </c>
      <c r="D738" s="91">
        <v>3675.21</v>
      </c>
      <c r="E738" s="91">
        <v>1894.43</v>
      </c>
      <c r="F738" s="28">
        <f t="shared" si="167"/>
        <v>51.546170150821311</v>
      </c>
    </row>
    <row r="739" spans="1:6" ht="12.75" customHeight="1">
      <c r="A739" s="44" t="s">
        <v>1408</v>
      </c>
      <c r="B739" s="43" t="s">
        <v>1409</v>
      </c>
      <c r="C739" s="115" t="s">
        <v>1408</v>
      </c>
      <c r="D739" s="89">
        <v>0</v>
      </c>
      <c r="E739" s="89"/>
      <c r="F739" s="45" t="str">
        <f t="shared" si="167"/>
        <v>-</v>
      </c>
    </row>
    <row r="740" spans="1:6" ht="12.75" customHeight="1">
      <c r="A740" s="44" t="s">
        <v>1410</v>
      </c>
      <c r="B740" s="43" t="s">
        <v>1411</v>
      </c>
      <c r="C740" s="115" t="s">
        <v>1410</v>
      </c>
      <c r="D740" s="89">
        <v>0</v>
      </c>
      <c r="E740" s="89"/>
      <c r="F740" s="45" t="str">
        <f t="shared" si="167"/>
        <v>-</v>
      </c>
    </row>
    <row r="741" spans="1:6" ht="12.75" customHeight="1">
      <c r="A741" s="44">
        <v>32911</v>
      </c>
      <c r="B741" s="43" t="s">
        <v>1412</v>
      </c>
      <c r="C741" s="115" t="s">
        <v>1413</v>
      </c>
      <c r="D741" s="89">
        <v>0</v>
      </c>
      <c r="E741" s="89">
        <v>3295.85</v>
      </c>
      <c r="F741" s="45" t="str">
        <f t="shared" ref="F741:F1006" si="169">IF(D741&lt;&gt;0,IF(E741/D741&gt;=100,"&gt;&gt;100",E741/D741*100),"-")</f>
        <v>-</v>
      </c>
    </row>
    <row r="742" spans="1:6" ht="12.75" customHeight="1">
      <c r="A742" s="44" t="s">
        <v>1414</v>
      </c>
      <c r="B742" s="43" t="s">
        <v>1415</v>
      </c>
      <c r="C742" s="115" t="s">
        <v>1414</v>
      </c>
      <c r="D742" s="89">
        <v>4511.8900000000003</v>
      </c>
      <c r="E742" s="89">
        <v>5066.8100000000004</v>
      </c>
      <c r="F742" s="45">
        <f t="shared" si="169"/>
        <v>112.29905870932137</v>
      </c>
    </row>
    <row r="743" spans="1:6" ht="12.75" customHeight="1">
      <c r="A743" s="44" t="s">
        <v>1416</v>
      </c>
      <c r="B743" s="43" t="s">
        <v>1417</v>
      </c>
      <c r="C743" s="114" t="s">
        <v>1416</v>
      </c>
      <c r="D743" s="89">
        <v>0</v>
      </c>
      <c r="E743" s="89"/>
      <c r="F743" s="45" t="str">
        <f t="shared" ref="F743:F744" si="170">IF(D743&lt;&gt;0,IF(E743/D743&gt;=100,"&gt;&gt;100",E743/D743*100),"-")</f>
        <v>-</v>
      </c>
    </row>
    <row r="744" spans="1:6" ht="12.75" customHeight="1">
      <c r="A744" s="44" t="s">
        <v>1418</v>
      </c>
      <c r="B744" s="43" t="s">
        <v>1419</v>
      </c>
      <c r="C744" s="114" t="s">
        <v>1418</v>
      </c>
      <c r="D744" s="89">
        <v>0</v>
      </c>
      <c r="E744" s="89"/>
      <c r="F744" s="45" t="str">
        <f t="shared" si="170"/>
        <v>-</v>
      </c>
    </row>
    <row r="745" spans="1:6" ht="12.75" customHeight="1">
      <c r="A745" s="44">
        <v>34111</v>
      </c>
      <c r="B745" s="43" t="s">
        <v>1420</v>
      </c>
      <c r="C745" s="115" t="s">
        <v>1421</v>
      </c>
      <c r="D745" s="89">
        <v>0</v>
      </c>
      <c r="E745" s="89"/>
      <c r="F745" s="45" t="str">
        <f t="shared" si="169"/>
        <v>-</v>
      </c>
    </row>
    <row r="746" spans="1:6" ht="12.75" customHeight="1">
      <c r="A746" s="44">
        <v>34112</v>
      </c>
      <c r="B746" s="43" t="s">
        <v>1422</v>
      </c>
      <c r="C746" s="115" t="s">
        <v>1423</v>
      </c>
      <c r="D746" s="89">
        <v>0</v>
      </c>
      <c r="E746" s="89"/>
      <c r="F746" s="45" t="str">
        <f t="shared" si="169"/>
        <v>-</v>
      </c>
    </row>
    <row r="747" spans="1:6" ht="12.75" customHeight="1">
      <c r="A747" s="44">
        <v>34121</v>
      </c>
      <c r="B747" s="43" t="s">
        <v>1424</v>
      </c>
      <c r="C747" s="115" t="s">
        <v>1425</v>
      </c>
      <c r="D747" s="89">
        <v>0</v>
      </c>
      <c r="E747" s="89"/>
      <c r="F747" s="45" t="str">
        <f t="shared" si="169"/>
        <v>-</v>
      </c>
    </row>
    <row r="748" spans="1:6" ht="12.75" customHeight="1">
      <c r="A748" s="44">
        <v>34122</v>
      </c>
      <c r="B748" s="43" t="s">
        <v>1426</v>
      </c>
      <c r="C748" s="115" t="s">
        <v>1427</v>
      </c>
      <c r="D748" s="89">
        <v>0</v>
      </c>
      <c r="E748" s="89"/>
      <c r="F748" s="45" t="str">
        <f t="shared" si="169"/>
        <v>-</v>
      </c>
    </row>
    <row r="749" spans="1:6" ht="12.75" customHeight="1">
      <c r="A749" s="44">
        <v>34131</v>
      </c>
      <c r="B749" s="43" t="s">
        <v>1428</v>
      </c>
      <c r="C749" s="115" t="s">
        <v>1429</v>
      </c>
      <c r="D749" s="89">
        <v>0</v>
      </c>
      <c r="E749" s="89"/>
      <c r="F749" s="45" t="str">
        <f t="shared" si="169"/>
        <v>-</v>
      </c>
    </row>
    <row r="750" spans="1:6" ht="12.75" customHeight="1">
      <c r="A750" s="44">
        <v>34132</v>
      </c>
      <c r="B750" s="43" t="s">
        <v>1430</v>
      </c>
      <c r="C750" s="115" t="s">
        <v>1431</v>
      </c>
      <c r="D750" s="89">
        <v>0</v>
      </c>
      <c r="E750" s="89"/>
      <c r="F750" s="45" t="str">
        <f t="shared" si="169"/>
        <v>-</v>
      </c>
    </row>
    <row r="751" spans="1:6" ht="12.75" customHeight="1">
      <c r="A751" s="44">
        <v>34191</v>
      </c>
      <c r="B751" s="43" t="s">
        <v>1432</v>
      </c>
      <c r="C751" s="115" t="s">
        <v>1433</v>
      </c>
      <c r="D751" s="89">
        <v>0</v>
      </c>
      <c r="E751" s="89"/>
      <c r="F751" s="45" t="str">
        <f t="shared" si="169"/>
        <v>-</v>
      </c>
    </row>
    <row r="752" spans="1:6" ht="12.75" customHeight="1">
      <c r="A752" s="44">
        <v>34192</v>
      </c>
      <c r="B752" s="43" t="s">
        <v>1434</v>
      </c>
      <c r="C752" s="115" t="s">
        <v>1435</v>
      </c>
      <c r="D752" s="89">
        <v>0</v>
      </c>
      <c r="E752" s="89"/>
      <c r="F752" s="45" t="str">
        <f t="shared" si="169"/>
        <v>-</v>
      </c>
    </row>
    <row r="753" spans="1:6" ht="12.75" customHeight="1">
      <c r="A753" s="44">
        <v>34213</v>
      </c>
      <c r="B753" s="43" t="s">
        <v>1436</v>
      </c>
      <c r="C753" s="115" t="s">
        <v>1437</v>
      </c>
      <c r="D753" s="89">
        <v>0</v>
      </c>
      <c r="E753" s="89"/>
      <c r="F753" s="45" t="str">
        <f t="shared" si="169"/>
        <v>-</v>
      </c>
    </row>
    <row r="754" spans="1:6" ht="12.75" customHeight="1">
      <c r="A754" s="41">
        <v>34214</v>
      </c>
      <c r="B754" s="42" t="s">
        <v>1438</v>
      </c>
      <c r="C754" s="103" t="s">
        <v>1439</v>
      </c>
      <c r="D754" s="91">
        <v>0</v>
      </c>
      <c r="E754" s="91"/>
      <c r="F754" s="28" t="str">
        <f t="shared" si="169"/>
        <v>-</v>
      </c>
    </row>
    <row r="755" spans="1:6" ht="12.75" customHeight="1">
      <c r="A755" s="41">
        <v>34215</v>
      </c>
      <c r="B755" s="42" t="s">
        <v>1440</v>
      </c>
      <c r="C755" s="103" t="s">
        <v>1441</v>
      </c>
      <c r="D755" s="91">
        <v>0</v>
      </c>
      <c r="E755" s="91"/>
      <c r="F755" s="28" t="str">
        <f t="shared" si="169"/>
        <v>-</v>
      </c>
    </row>
    <row r="756" spans="1:6" ht="12.75" customHeight="1">
      <c r="A756" s="41">
        <v>34216</v>
      </c>
      <c r="B756" s="42" t="s">
        <v>1442</v>
      </c>
      <c r="C756" s="103" t="s">
        <v>1443</v>
      </c>
      <c r="D756" s="91">
        <v>0</v>
      </c>
      <c r="E756" s="91"/>
      <c r="F756" s="28" t="str">
        <f t="shared" si="169"/>
        <v>-</v>
      </c>
    </row>
    <row r="757" spans="1:6" ht="12.75" customHeight="1">
      <c r="A757" s="41">
        <v>34222</v>
      </c>
      <c r="B757" s="42" t="s">
        <v>1444</v>
      </c>
      <c r="C757" s="103" t="s">
        <v>1445</v>
      </c>
      <c r="D757" s="91">
        <v>0</v>
      </c>
      <c r="E757" s="91"/>
      <c r="F757" s="28" t="str">
        <f t="shared" si="169"/>
        <v>-</v>
      </c>
    </row>
    <row r="758" spans="1:6" ht="12.75" customHeight="1">
      <c r="A758" s="41">
        <v>34223</v>
      </c>
      <c r="B758" s="42" t="s">
        <v>1446</v>
      </c>
      <c r="C758" s="103" t="s">
        <v>1447</v>
      </c>
      <c r="D758" s="91">
        <v>0</v>
      </c>
      <c r="E758" s="91"/>
      <c r="F758" s="28" t="str">
        <f t="shared" si="169"/>
        <v>-</v>
      </c>
    </row>
    <row r="759" spans="1:6" ht="24">
      <c r="A759" s="41">
        <v>34224</v>
      </c>
      <c r="B759" s="42" t="s">
        <v>1448</v>
      </c>
      <c r="C759" s="103" t="s">
        <v>1449</v>
      </c>
      <c r="D759" s="91">
        <v>0</v>
      </c>
      <c r="E759" s="91"/>
      <c r="F759" s="28" t="str">
        <f t="shared" si="169"/>
        <v>-</v>
      </c>
    </row>
    <row r="760" spans="1:6" ht="24">
      <c r="A760" s="41">
        <v>34233</v>
      </c>
      <c r="B760" s="42" t="s">
        <v>1450</v>
      </c>
      <c r="C760" s="103" t="s">
        <v>1451</v>
      </c>
      <c r="D760" s="91">
        <v>0</v>
      </c>
      <c r="E760" s="91">
        <v>60.31</v>
      </c>
      <c r="F760" s="28" t="str">
        <f t="shared" si="169"/>
        <v>-</v>
      </c>
    </row>
    <row r="761" spans="1:6" ht="24">
      <c r="A761" s="41">
        <v>34234</v>
      </c>
      <c r="B761" s="83" t="s">
        <v>1452</v>
      </c>
      <c r="C761" s="103" t="s">
        <v>1453</v>
      </c>
      <c r="D761" s="91">
        <v>0</v>
      </c>
      <c r="E761" s="91"/>
      <c r="F761" s="28" t="str">
        <f t="shared" si="169"/>
        <v>-</v>
      </c>
    </row>
    <row r="762" spans="1:6" ht="24">
      <c r="A762" s="41">
        <v>34235</v>
      </c>
      <c r="B762" s="83" t="s">
        <v>1454</v>
      </c>
      <c r="C762" s="103" t="s">
        <v>1455</v>
      </c>
      <c r="D762" s="91">
        <v>0</v>
      </c>
      <c r="E762" s="91"/>
      <c r="F762" s="28" t="str">
        <f t="shared" si="169"/>
        <v>-</v>
      </c>
    </row>
    <row r="763" spans="1:6" ht="12.75" customHeight="1">
      <c r="A763" s="41">
        <v>34236</v>
      </c>
      <c r="B763" s="42" t="s">
        <v>1456</v>
      </c>
      <c r="C763" s="103" t="s">
        <v>1457</v>
      </c>
      <c r="D763" s="91">
        <v>0</v>
      </c>
      <c r="E763" s="91"/>
      <c r="F763" s="28" t="str">
        <f t="shared" si="169"/>
        <v>-</v>
      </c>
    </row>
    <row r="764" spans="1:6" ht="12.75" customHeight="1">
      <c r="A764" s="41">
        <v>34237</v>
      </c>
      <c r="B764" s="42" t="s">
        <v>1458</v>
      </c>
      <c r="C764" s="103" t="s">
        <v>1459</v>
      </c>
      <c r="D764" s="91">
        <v>0</v>
      </c>
      <c r="E764" s="91"/>
      <c r="F764" s="28" t="str">
        <f t="shared" si="169"/>
        <v>-</v>
      </c>
    </row>
    <row r="765" spans="1:6" ht="12.75" customHeight="1">
      <c r="A765" s="41">
        <v>34238</v>
      </c>
      <c r="B765" s="42" t="s">
        <v>1460</v>
      </c>
      <c r="C765" s="103" t="s">
        <v>1461</v>
      </c>
      <c r="D765" s="91">
        <v>0</v>
      </c>
      <c r="E765" s="91"/>
      <c r="F765" s="28" t="str">
        <f t="shared" si="169"/>
        <v>-</v>
      </c>
    </row>
    <row r="766" spans="1:6" ht="24">
      <c r="A766" s="41">
        <v>34273</v>
      </c>
      <c r="B766" s="42" t="s">
        <v>1462</v>
      </c>
      <c r="C766" s="103" t="s">
        <v>1463</v>
      </c>
      <c r="D766" s="91">
        <v>0</v>
      </c>
      <c r="E766" s="91"/>
      <c r="F766" s="28" t="str">
        <f t="shared" si="169"/>
        <v>-</v>
      </c>
    </row>
    <row r="767" spans="1:6" ht="12.75" customHeight="1">
      <c r="A767" s="41">
        <v>34274</v>
      </c>
      <c r="B767" s="42" t="s">
        <v>1464</v>
      </c>
      <c r="C767" s="103" t="s">
        <v>1465</v>
      </c>
      <c r="D767" s="91">
        <v>0</v>
      </c>
      <c r="E767" s="91"/>
      <c r="F767" s="28" t="str">
        <f t="shared" si="169"/>
        <v>-</v>
      </c>
    </row>
    <row r="768" spans="1:6" ht="12.75" customHeight="1">
      <c r="A768" s="41">
        <v>34275</v>
      </c>
      <c r="B768" s="42" t="s">
        <v>1466</v>
      </c>
      <c r="C768" s="103" t="s">
        <v>1467</v>
      </c>
      <c r="D768" s="91">
        <v>0</v>
      </c>
      <c r="E768" s="91"/>
      <c r="F768" s="28" t="str">
        <f t="shared" si="169"/>
        <v>-</v>
      </c>
    </row>
    <row r="769" spans="1:6" ht="12.75" customHeight="1">
      <c r="A769" s="41">
        <v>34281</v>
      </c>
      <c r="B769" s="42" t="s">
        <v>1468</v>
      </c>
      <c r="C769" s="103" t="s">
        <v>1469</v>
      </c>
      <c r="D769" s="91">
        <v>0</v>
      </c>
      <c r="E769" s="91"/>
      <c r="F769" s="28" t="str">
        <f t="shared" si="169"/>
        <v>-</v>
      </c>
    </row>
    <row r="770" spans="1:6" ht="12.75" customHeight="1">
      <c r="A770" s="44">
        <v>34282</v>
      </c>
      <c r="B770" s="43" t="s">
        <v>1470</v>
      </c>
      <c r="C770" s="115" t="s">
        <v>1471</v>
      </c>
      <c r="D770" s="89">
        <v>0</v>
      </c>
      <c r="E770" s="89"/>
      <c r="F770" s="45" t="str">
        <f t="shared" si="169"/>
        <v>-</v>
      </c>
    </row>
    <row r="771" spans="1:6" ht="12.75" customHeight="1">
      <c r="A771" s="44">
        <v>34283</v>
      </c>
      <c r="B771" s="43" t="s">
        <v>1472</v>
      </c>
      <c r="C771" s="115" t="s">
        <v>1473</v>
      </c>
      <c r="D771" s="89">
        <v>0</v>
      </c>
      <c r="E771" s="89"/>
      <c r="F771" s="45" t="str">
        <f t="shared" si="169"/>
        <v>-</v>
      </c>
    </row>
    <row r="772" spans="1:6" ht="12.75" customHeight="1">
      <c r="A772" s="44">
        <v>34284</v>
      </c>
      <c r="B772" s="43" t="s">
        <v>1474</v>
      </c>
      <c r="C772" s="115" t="s">
        <v>1475</v>
      </c>
      <c r="D772" s="89">
        <v>0</v>
      </c>
      <c r="E772" s="89"/>
      <c r="F772" s="45" t="str">
        <f t="shared" si="169"/>
        <v>-</v>
      </c>
    </row>
    <row r="773" spans="1:6" ht="12.75" customHeight="1">
      <c r="A773" s="44">
        <v>34285</v>
      </c>
      <c r="B773" s="43" t="s">
        <v>1476</v>
      </c>
      <c r="C773" s="115" t="s">
        <v>1477</v>
      </c>
      <c r="D773" s="89">
        <v>0</v>
      </c>
      <c r="E773" s="89"/>
      <c r="F773" s="45" t="str">
        <f t="shared" si="169"/>
        <v>-</v>
      </c>
    </row>
    <row r="774" spans="1:6" ht="24">
      <c r="A774" s="44">
        <v>34286</v>
      </c>
      <c r="B774" s="82" t="s">
        <v>1478</v>
      </c>
      <c r="C774" s="115" t="s">
        <v>1479</v>
      </c>
      <c r="D774" s="89">
        <v>0</v>
      </c>
      <c r="E774" s="89"/>
      <c r="F774" s="45" t="str">
        <f t="shared" si="169"/>
        <v>-</v>
      </c>
    </row>
    <row r="775" spans="1:6" ht="12">
      <c r="A775" s="44">
        <v>34287</v>
      </c>
      <c r="B775" s="43" t="s">
        <v>1480</v>
      </c>
      <c r="C775" s="115" t="s">
        <v>1481</v>
      </c>
      <c r="D775" s="89">
        <v>0</v>
      </c>
      <c r="E775" s="89"/>
      <c r="F775" s="45" t="str">
        <f t="shared" si="169"/>
        <v>-</v>
      </c>
    </row>
    <row r="776" spans="1:6" ht="12.75" customHeight="1">
      <c r="A776" s="44">
        <v>34341</v>
      </c>
      <c r="B776" s="43" t="s">
        <v>1482</v>
      </c>
      <c r="C776" s="115" t="s">
        <v>1483</v>
      </c>
      <c r="D776" s="89">
        <v>0</v>
      </c>
      <c r="E776" s="89"/>
      <c r="F776" s="45" t="str">
        <f t="shared" si="169"/>
        <v>-</v>
      </c>
    </row>
    <row r="777" spans="1:6" ht="12.75" customHeight="1">
      <c r="A777" s="44">
        <v>35231</v>
      </c>
      <c r="B777" s="43" t="s">
        <v>1484</v>
      </c>
      <c r="C777" s="115" t="s">
        <v>1485</v>
      </c>
      <c r="D777" s="89">
        <v>0</v>
      </c>
      <c r="E777" s="89"/>
      <c r="F777" s="45" t="str">
        <f t="shared" si="169"/>
        <v>-</v>
      </c>
    </row>
    <row r="778" spans="1:6" ht="12.75" customHeight="1">
      <c r="A778" s="44">
        <v>35232</v>
      </c>
      <c r="B778" s="43" t="s">
        <v>1486</v>
      </c>
      <c r="C778" s="115" t="s">
        <v>1487</v>
      </c>
      <c r="D778" s="89">
        <v>0</v>
      </c>
      <c r="E778" s="89"/>
      <c r="F778" s="45" t="str">
        <f t="shared" si="169"/>
        <v>-</v>
      </c>
    </row>
    <row r="779" spans="1:6" ht="12.75" customHeight="1">
      <c r="A779" s="44">
        <v>36313</v>
      </c>
      <c r="B779" s="43" t="s">
        <v>1488</v>
      </c>
      <c r="C779" s="115" t="s">
        <v>1489</v>
      </c>
      <c r="D779" s="89">
        <v>0</v>
      </c>
      <c r="E779" s="89"/>
      <c r="F779" s="45" t="str">
        <f t="shared" si="169"/>
        <v>-</v>
      </c>
    </row>
    <row r="780" spans="1:6" ht="12.75" customHeight="1">
      <c r="A780" s="44">
        <v>36314</v>
      </c>
      <c r="B780" s="43" t="s">
        <v>1490</v>
      </c>
      <c r="C780" s="115" t="s">
        <v>1491</v>
      </c>
      <c r="D780" s="89">
        <v>0</v>
      </c>
      <c r="E780" s="89"/>
      <c r="F780" s="45" t="str">
        <f t="shared" si="169"/>
        <v>-</v>
      </c>
    </row>
    <row r="781" spans="1:6" ht="12.75" customHeight="1">
      <c r="A781" s="44">
        <v>36315</v>
      </c>
      <c r="B781" s="43" t="s">
        <v>1492</v>
      </c>
      <c r="C781" s="115" t="s">
        <v>1493</v>
      </c>
      <c r="D781" s="89">
        <v>0</v>
      </c>
      <c r="E781" s="89"/>
      <c r="F781" s="45" t="str">
        <f t="shared" si="169"/>
        <v>-</v>
      </c>
    </row>
    <row r="782" spans="1:6" ht="12.75" customHeight="1">
      <c r="A782" s="44">
        <v>36316</v>
      </c>
      <c r="B782" s="43" t="s">
        <v>1494</v>
      </c>
      <c r="C782" s="115" t="s">
        <v>1495</v>
      </c>
      <c r="D782" s="89">
        <v>0</v>
      </c>
      <c r="E782" s="89"/>
      <c r="F782" s="45" t="str">
        <f t="shared" si="169"/>
        <v>-</v>
      </c>
    </row>
    <row r="783" spans="1:6" ht="12.75" customHeight="1">
      <c r="A783" s="44">
        <v>36317</v>
      </c>
      <c r="B783" s="43" t="s">
        <v>1496</v>
      </c>
      <c r="C783" s="115" t="s">
        <v>1497</v>
      </c>
      <c r="D783" s="89">
        <v>0</v>
      </c>
      <c r="E783" s="89"/>
      <c r="F783" s="45" t="str">
        <f t="shared" si="169"/>
        <v>-</v>
      </c>
    </row>
    <row r="784" spans="1:6" ht="12.75" customHeight="1">
      <c r="A784" s="44">
        <v>36318</v>
      </c>
      <c r="B784" s="43" t="s">
        <v>1498</v>
      </c>
      <c r="C784" s="115" t="s">
        <v>1499</v>
      </c>
      <c r="D784" s="89">
        <v>0</v>
      </c>
      <c r="E784" s="89"/>
      <c r="F784" s="45" t="str">
        <f t="shared" si="169"/>
        <v>-</v>
      </c>
    </row>
    <row r="785" spans="1:6" ht="12">
      <c r="A785" s="44">
        <v>36319</v>
      </c>
      <c r="B785" s="82" t="s">
        <v>1500</v>
      </c>
      <c r="C785" s="115" t="s">
        <v>1501</v>
      </c>
      <c r="D785" s="89">
        <v>0</v>
      </c>
      <c r="E785" s="89"/>
      <c r="F785" s="45" t="str">
        <f t="shared" si="169"/>
        <v>-</v>
      </c>
    </row>
    <row r="786" spans="1:6" ht="12.75" customHeight="1">
      <c r="A786" s="44">
        <v>36323</v>
      </c>
      <c r="B786" s="43" t="s">
        <v>1502</v>
      </c>
      <c r="C786" s="115" t="s">
        <v>1503</v>
      </c>
      <c r="D786" s="89">
        <v>0</v>
      </c>
      <c r="E786" s="89"/>
      <c r="F786" s="45" t="str">
        <f t="shared" si="169"/>
        <v>-</v>
      </c>
    </row>
    <row r="787" spans="1:6" ht="12.75" customHeight="1">
      <c r="A787" s="44">
        <v>36324</v>
      </c>
      <c r="B787" s="43" t="s">
        <v>1504</v>
      </c>
      <c r="C787" s="115" t="s">
        <v>1505</v>
      </c>
      <c r="D787" s="89">
        <v>0</v>
      </c>
      <c r="E787" s="89"/>
      <c r="F787" s="45" t="str">
        <f t="shared" si="169"/>
        <v>-</v>
      </c>
    </row>
    <row r="788" spans="1:6" ht="12.75" customHeight="1">
      <c r="A788" s="44">
        <v>36325</v>
      </c>
      <c r="B788" s="43" t="s">
        <v>1506</v>
      </c>
      <c r="C788" s="115" t="s">
        <v>1507</v>
      </c>
      <c r="D788" s="89">
        <v>0</v>
      </c>
      <c r="E788" s="89"/>
      <c r="F788" s="45" t="str">
        <f t="shared" si="169"/>
        <v>-</v>
      </c>
    </row>
    <row r="789" spans="1:6" ht="12.75" customHeight="1">
      <c r="A789" s="44">
        <v>36326</v>
      </c>
      <c r="B789" s="43" t="s">
        <v>1508</v>
      </c>
      <c r="C789" s="115" t="s">
        <v>1509</v>
      </c>
      <c r="D789" s="89">
        <v>0</v>
      </c>
      <c r="E789" s="89"/>
      <c r="F789" s="45" t="str">
        <f t="shared" si="169"/>
        <v>-</v>
      </c>
    </row>
    <row r="790" spans="1:6" ht="12.75" customHeight="1">
      <c r="A790" s="44">
        <v>36327</v>
      </c>
      <c r="B790" s="43" t="s">
        <v>1510</v>
      </c>
      <c r="C790" s="115" t="s">
        <v>1511</v>
      </c>
      <c r="D790" s="89">
        <v>0</v>
      </c>
      <c r="E790" s="89"/>
      <c r="F790" s="45" t="str">
        <f t="shared" si="169"/>
        <v>-</v>
      </c>
    </row>
    <row r="791" spans="1:6" ht="24">
      <c r="A791" s="44">
        <v>36328</v>
      </c>
      <c r="B791" s="43" t="s">
        <v>1512</v>
      </c>
      <c r="C791" s="115" t="s">
        <v>1513</v>
      </c>
      <c r="D791" s="89">
        <v>0</v>
      </c>
      <c r="E791" s="89"/>
      <c r="F791" s="45" t="str">
        <f t="shared" si="169"/>
        <v>-</v>
      </c>
    </row>
    <row r="792" spans="1:6" ht="12">
      <c r="A792" s="44">
        <v>36329</v>
      </c>
      <c r="B792" s="82" t="s">
        <v>1514</v>
      </c>
      <c r="C792" s="115" t="s">
        <v>1515</v>
      </c>
      <c r="D792" s="89">
        <v>0</v>
      </c>
      <c r="E792" s="89"/>
      <c r="F792" s="45" t="str">
        <f t="shared" si="169"/>
        <v>-</v>
      </c>
    </row>
    <row r="793" spans="1:6" ht="12.75" customHeight="1">
      <c r="A793" s="44" t="s">
        <v>1516</v>
      </c>
      <c r="B793" s="82" t="s">
        <v>1517</v>
      </c>
      <c r="C793" s="114" t="s">
        <v>1516</v>
      </c>
      <c r="D793" s="89">
        <v>0</v>
      </c>
      <c r="E793" s="89"/>
      <c r="F793" s="45" t="str">
        <f t="shared" si="169"/>
        <v>-</v>
      </c>
    </row>
    <row r="794" spans="1:6" ht="12.75" customHeight="1">
      <c r="A794" s="44" t="s">
        <v>1518</v>
      </c>
      <c r="B794" s="82" t="s">
        <v>1519</v>
      </c>
      <c r="C794" s="114" t="s">
        <v>1518</v>
      </c>
      <c r="D794" s="89">
        <v>0</v>
      </c>
      <c r="E794" s="89"/>
      <c r="F794" s="45" t="str">
        <f t="shared" si="169"/>
        <v>-</v>
      </c>
    </row>
    <row r="795" spans="1:6" ht="12.75" customHeight="1">
      <c r="A795" s="44" t="s">
        <v>1520</v>
      </c>
      <c r="B795" s="82" t="s">
        <v>1521</v>
      </c>
      <c r="C795" s="114" t="s">
        <v>1520</v>
      </c>
      <c r="D795" s="89">
        <v>0</v>
      </c>
      <c r="E795" s="89"/>
      <c r="F795" s="45" t="str">
        <f t="shared" si="169"/>
        <v>-</v>
      </c>
    </row>
    <row r="796" spans="1:6" ht="12.75" customHeight="1">
      <c r="A796" s="44" t="s">
        <v>1522</v>
      </c>
      <c r="B796" s="82" t="s">
        <v>1523</v>
      </c>
      <c r="C796" s="114" t="s">
        <v>1522</v>
      </c>
      <c r="D796" s="89">
        <v>0</v>
      </c>
      <c r="E796" s="89"/>
      <c r="F796" s="45" t="str">
        <f t="shared" si="169"/>
        <v>-</v>
      </c>
    </row>
    <row r="797" spans="1:6" ht="24">
      <c r="A797" s="44" t="s">
        <v>1524</v>
      </c>
      <c r="B797" s="82" t="s">
        <v>1525</v>
      </c>
      <c r="C797" s="114" t="s">
        <v>1524</v>
      </c>
      <c r="D797" s="89">
        <v>0</v>
      </c>
      <c r="E797" s="89"/>
      <c r="F797" s="45" t="str">
        <f t="shared" si="169"/>
        <v>-</v>
      </c>
    </row>
    <row r="798" spans="1:6" ht="24">
      <c r="A798" s="44" t="s">
        <v>1526</v>
      </c>
      <c r="B798" s="82" t="s">
        <v>1527</v>
      </c>
      <c r="C798" s="114" t="s">
        <v>1526</v>
      </c>
      <c r="D798" s="89">
        <v>0</v>
      </c>
      <c r="E798" s="89"/>
      <c r="F798" s="45" t="str">
        <f t="shared" si="169"/>
        <v>-</v>
      </c>
    </row>
    <row r="799" spans="1:6" ht="12.75" customHeight="1">
      <c r="A799" s="44" t="s">
        <v>1528</v>
      </c>
      <c r="B799" s="82" t="s">
        <v>1529</v>
      </c>
      <c r="C799" s="114" t="s">
        <v>1528</v>
      </c>
      <c r="D799" s="89">
        <v>0</v>
      </c>
      <c r="E799" s="89"/>
      <c r="F799" s="45" t="str">
        <f t="shared" si="169"/>
        <v>-</v>
      </c>
    </row>
    <row r="800" spans="1:6" ht="24">
      <c r="A800" s="44" t="s">
        <v>1530</v>
      </c>
      <c r="B800" s="82" t="s">
        <v>1531</v>
      </c>
      <c r="C800" s="114" t="s">
        <v>1530</v>
      </c>
      <c r="D800" s="89">
        <v>0</v>
      </c>
      <c r="E800" s="89"/>
      <c r="F800" s="45" t="str">
        <f t="shared" si="169"/>
        <v>-</v>
      </c>
    </row>
    <row r="801" spans="1:6" ht="12.75" customHeight="1">
      <c r="A801" s="41" t="s">
        <v>1532</v>
      </c>
      <c r="B801" s="102" t="s">
        <v>1533</v>
      </c>
      <c r="C801" s="104" t="s">
        <v>1532</v>
      </c>
      <c r="D801" s="91">
        <v>0</v>
      </c>
      <c r="E801" s="91"/>
      <c r="F801" s="28" t="str">
        <f t="shared" si="169"/>
        <v>-</v>
      </c>
    </row>
    <row r="802" spans="1:6" ht="12.75" customHeight="1">
      <c r="A802" s="41" t="s">
        <v>1534</v>
      </c>
      <c r="B802" s="102" t="s">
        <v>1535</v>
      </c>
      <c r="C802" s="104" t="s">
        <v>1534</v>
      </c>
      <c r="D802" s="91">
        <v>0</v>
      </c>
      <c r="E802" s="91"/>
      <c r="F802" s="28" t="str">
        <f t="shared" si="169"/>
        <v>-</v>
      </c>
    </row>
    <row r="803" spans="1:6" ht="24">
      <c r="A803" s="41" t="s">
        <v>1536</v>
      </c>
      <c r="B803" s="102" t="s">
        <v>1537</v>
      </c>
      <c r="C803" s="104" t="s">
        <v>1536</v>
      </c>
      <c r="D803" s="91">
        <v>0</v>
      </c>
      <c r="E803" s="91"/>
      <c r="F803" s="28" t="str">
        <f t="shared" si="169"/>
        <v>-</v>
      </c>
    </row>
    <row r="804" spans="1:6" ht="24">
      <c r="A804" s="44" t="s">
        <v>1538</v>
      </c>
      <c r="B804" s="82" t="s">
        <v>1539</v>
      </c>
      <c r="C804" s="114" t="s">
        <v>1538</v>
      </c>
      <c r="D804" s="89">
        <v>0</v>
      </c>
      <c r="E804" s="89"/>
      <c r="F804" s="45" t="str">
        <f t="shared" si="169"/>
        <v>-</v>
      </c>
    </row>
    <row r="805" spans="1:6" ht="24">
      <c r="A805" s="44" t="s">
        <v>1540</v>
      </c>
      <c r="B805" s="82" t="s">
        <v>1541</v>
      </c>
      <c r="C805" s="114" t="s">
        <v>1540</v>
      </c>
      <c r="D805" s="89">
        <v>0</v>
      </c>
      <c r="E805" s="89"/>
      <c r="F805" s="45" t="str">
        <f t="shared" si="169"/>
        <v>-</v>
      </c>
    </row>
    <row r="806" spans="1:6" ht="24">
      <c r="A806" s="44">
        <v>36511</v>
      </c>
      <c r="B806" s="82" t="s">
        <v>1542</v>
      </c>
      <c r="C806" s="114">
        <v>36511</v>
      </c>
      <c r="D806" s="89">
        <v>0</v>
      </c>
      <c r="E806" s="89"/>
      <c r="F806" s="45" t="str">
        <f t="shared" ref="F806:F814" si="171">IF(D806&lt;&gt;0,IF(E806/D806&gt;=100,"&gt;&gt;100",E806/D806*100),"-")</f>
        <v>-</v>
      </c>
    </row>
    <row r="807" spans="1:6" ht="24">
      <c r="A807" s="44" t="s">
        <v>1543</v>
      </c>
      <c r="B807" s="82" t="s">
        <v>1544</v>
      </c>
      <c r="C807" s="114" t="s">
        <v>1543</v>
      </c>
      <c r="D807" s="89">
        <v>0</v>
      </c>
      <c r="E807" s="89"/>
      <c r="F807" s="45" t="str">
        <f t="shared" si="171"/>
        <v>-</v>
      </c>
    </row>
    <row r="808" spans="1:6" ht="24">
      <c r="A808" s="44" t="s">
        <v>1545</v>
      </c>
      <c r="B808" s="82" t="s">
        <v>1546</v>
      </c>
      <c r="C808" s="114" t="s">
        <v>1545</v>
      </c>
      <c r="D808" s="89">
        <v>0</v>
      </c>
      <c r="E808" s="89"/>
      <c r="F808" s="45" t="str">
        <f t="shared" si="171"/>
        <v>-</v>
      </c>
    </row>
    <row r="809" spans="1:6" ht="24">
      <c r="A809" s="44" t="s">
        <v>1547</v>
      </c>
      <c r="B809" s="82" t="s">
        <v>1548</v>
      </c>
      <c r="C809" s="114" t="s">
        <v>1547</v>
      </c>
      <c r="D809" s="89">
        <v>0</v>
      </c>
      <c r="E809" s="89"/>
      <c r="F809" s="45" t="str">
        <f t="shared" si="171"/>
        <v>-</v>
      </c>
    </row>
    <row r="810" spans="1:6" ht="24">
      <c r="A810" s="44" t="s">
        <v>1549</v>
      </c>
      <c r="B810" s="82" t="s">
        <v>1550</v>
      </c>
      <c r="C810" s="114" t="s">
        <v>1549</v>
      </c>
      <c r="D810" s="89">
        <v>0</v>
      </c>
      <c r="E810" s="89"/>
      <c r="F810" s="45" t="str">
        <f t="shared" si="171"/>
        <v>-</v>
      </c>
    </row>
    <row r="811" spans="1:6" ht="24">
      <c r="A811" s="44" t="s">
        <v>1551</v>
      </c>
      <c r="B811" s="82" t="s">
        <v>1552</v>
      </c>
      <c r="C811" s="114" t="s">
        <v>1551</v>
      </c>
      <c r="D811" s="89">
        <v>0</v>
      </c>
      <c r="E811" s="89"/>
      <c r="F811" s="45" t="str">
        <f t="shared" si="171"/>
        <v>-</v>
      </c>
    </row>
    <row r="812" spans="1:6" ht="12">
      <c r="A812" s="44" t="s">
        <v>1553</v>
      </c>
      <c r="B812" s="82" t="s">
        <v>1554</v>
      </c>
      <c r="C812" s="114" t="s">
        <v>1553</v>
      </c>
      <c r="D812" s="89">
        <v>0</v>
      </c>
      <c r="E812" s="89"/>
      <c r="F812" s="45" t="str">
        <f t="shared" si="171"/>
        <v>-</v>
      </c>
    </row>
    <row r="813" spans="1:6" ht="12">
      <c r="A813" s="44" t="s">
        <v>1555</v>
      </c>
      <c r="B813" s="82" t="s">
        <v>1556</v>
      </c>
      <c r="C813" s="114" t="s">
        <v>1555</v>
      </c>
      <c r="D813" s="89">
        <v>0</v>
      </c>
      <c r="E813" s="89"/>
      <c r="F813" s="45" t="str">
        <f t="shared" si="171"/>
        <v>-</v>
      </c>
    </row>
    <row r="814" spans="1:6" ht="12">
      <c r="A814" s="44" t="s">
        <v>1557</v>
      </c>
      <c r="B814" s="82" t="s">
        <v>1558</v>
      </c>
      <c r="C814" s="114" t="s">
        <v>1557</v>
      </c>
      <c r="D814" s="89">
        <v>0</v>
      </c>
      <c r="E814" s="89"/>
      <c r="F814" s="45" t="str">
        <f t="shared" si="171"/>
        <v>-</v>
      </c>
    </row>
    <row r="815" spans="1:6" ht="24">
      <c r="A815" s="44" t="s">
        <v>1559</v>
      </c>
      <c r="B815" s="82" t="s">
        <v>1560</v>
      </c>
      <c r="C815" s="114" t="s">
        <v>1559</v>
      </c>
      <c r="D815" s="89">
        <v>0</v>
      </c>
      <c r="E815" s="89"/>
      <c r="F815" s="45" t="str">
        <f t="shared" si="169"/>
        <v>-</v>
      </c>
    </row>
    <row r="816" spans="1:6" ht="12">
      <c r="A816" s="44" t="s">
        <v>1561</v>
      </c>
      <c r="B816" s="82" t="s">
        <v>1562</v>
      </c>
      <c r="C816" s="114" t="s">
        <v>1561</v>
      </c>
      <c r="D816" s="89">
        <v>0</v>
      </c>
      <c r="E816" s="89"/>
      <c r="F816" s="45" t="str">
        <f t="shared" si="169"/>
        <v>-</v>
      </c>
    </row>
    <row r="817" spans="1:6" ht="24">
      <c r="A817" s="44" t="s">
        <v>1563</v>
      </c>
      <c r="B817" s="43" t="s">
        <v>1564</v>
      </c>
      <c r="C817" s="115" t="s">
        <v>1563</v>
      </c>
      <c r="D817" s="89">
        <v>0</v>
      </c>
      <c r="E817" s="89"/>
      <c r="F817" s="45" t="str">
        <f t="shared" si="169"/>
        <v>-</v>
      </c>
    </row>
    <row r="818" spans="1:6" ht="24">
      <c r="A818" s="44" t="s">
        <v>1565</v>
      </c>
      <c r="B818" s="43" t="s">
        <v>1566</v>
      </c>
      <c r="C818" s="115" t="s">
        <v>1565</v>
      </c>
      <c r="D818" s="89">
        <v>0</v>
      </c>
      <c r="E818" s="89"/>
      <c r="F818" s="45" t="str">
        <f t="shared" si="169"/>
        <v>-</v>
      </c>
    </row>
    <row r="819" spans="1:6" ht="24">
      <c r="A819" s="44" t="s">
        <v>1567</v>
      </c>
      <c r="B819" s="43" t="s">
        <v>1568</v>
      </c>
      <c r="C819" s="115" t="s">
        <v>1567</v>
      </c>
      <c r="D819" s="89">
        <v>0</v>
      </c>
      <c r="E819" s="89"/>
      <c r="F819" s="45" t="str">
        <f t="shared" si="169"/>
        <v>-</v>
      </c>
    </row>
    <row r="820" spans="1:6" ht="24">
      <c r="A820" s="44" t="s">
        <v>1569</v>
      </c>
      <c r="B820" s="43" t="s">
        <v>1570</v>
      </c>
      <c r="C820" s="115" t="s">
        <v>1569</v>
      </c>
      <c r="D820" s="89">
        <v>0</v>
      </c>
      <c r="E820" s="89"/>
      <c r="F820" s="45" t="str">
        <f t="shared" si="169"/>
        <v>-</v>
      </c>
    </row>
    <row r="821" spans="1:6" ht="12.75" customHeight="1">
      <c r="A821" s="41" t="s">
        <v>1571</v>
      </c>
      <c r="B821" s="42" t="s">
        <v>1572</v>
      </c>
      <c r="C821" s="103" t="s">
        <v>1571</v>
      </c>
      <c r="D821" s="91">
        <v>0</v>
      </c>
      <c r="E821" s="91"/>
      <c r="F821" s="28" t="str">
        <f t="shared" si="169"/>
        <v>-</v>
      </c>
    </row>
    <row r="822" spans="1:6" ht="12.75" customHeight="1">
      <c r="A822" s="41" t="s">
        <v>1573</v>
      </c>
      <c r="B822" s="42" t="s">
        <v>1574</v>
      </c>
      <c r="C822" s="103" t="s">
        <v>1573</v>
      </c>
      <c r="D822" s="91">
        <v>0</v>
      </c>
      <c r="E822" s="91"/>
      <c r="F822" s="28" t="str">
        <f t="shared" si="169"/>
        <v>-</v>
      </c>
    </row>
    <row r="823" spans="1:6" ht="12.75" customHeight="1">
      <c r="A823" s="41" t="s">
        <v>1575</v>
      </c>
      <c r="B823" s="42" t="s">
        <v>1576</v>
      </c>
      <c r="C823" s="103" t="s">
        <v>1575</v>
      </c>
      <c r="D823" s="91">
        <v>0</v>
      </c>
      <c r="E823" s="91"/>
      <c r="F823" s="28" t="str">
        <f t="shared" si="169"/>
        <v>-</v>
      </c>
    </row>
    <row r="824" spans="1:6" ht="24">
      <c r="A824" s="44" t="s">
        <v>1577</v>
      </c>
      <c r="B824" s="43" t="s">
        <v>1578</v>
      </c>
      <c r="C824" s="115" t="s">
        <v>1577</v>
      </c>
      <c r="D824" s="89">
        <v>0</v>
      </c>
      <c r="E824" s="89"/>
      <c r="F824" s="45" t="str">
        <f t="shared" si="169"/>
        <v>-</v>
      </c>
    </row>
    <row r="825" spans="1:6" ht="24">
      <c r="A825" s="44" t="s">
        <v>1579</v>
      </c>
      <c r="B825" s="43" t="s">
        <v>1580</v>
      </c>
      <c r="C825" s="115" t="s">
        <v>1579</v>
      </c>
      <c r="D825" s="89">
        <v>0</v>
      </c>
      <c r="E825" s="89"/>
      <c r="F825" s="45" t="str">
        <f t="shared" si="169"/>
        <v>-</v>
      </c>
    </row>
    <row r="826" spans="1:6" ht="24">
      <c r="A826" s="44" t="s">
        <v>1581</v>
      </c>
      <c r="B826" s="43" t="s">
        <v>1582</v>
      </c>
      <c r="C826" s="115" t="s">
        <v>1581</v>
      </c>
      <c r="D826" s="89">
        <v>0</v>
      </c>
      <c r="E826" s="89"/>
      <c r="F826" s="45" t="str">
        <f t="shared" si="169"/>
        <v>-</v>
      </c>
    </row>
    <row r="827" spans="1:6" ht="24">
      <c r="A827" s="44" t="s">
        <v>1583</v>
      </c>
      <c r="B827" s="43" t="s">
        <v>1584</v>
      </c>
      <c r="C827" s="115" t="s">
        <v>1583</v>
      </c>
      <c r="D827" s="89">
        <v>0</v>
      </c>
      <c r="E827" s="89"/>
      <c r="F827" s="45" t="str">
        <f t="shared" si="169"/>
        <v>-</v>
      </c>
    </row>
    <row r="828" spans="1:6" ht="24">
      <c r="A828" s="44" t="s">
        <v>1585</v>
      </c>
      <c r="B828" s="43" t="s">
        <v>1586</v>
      </c>
      <c r="C828" s="115" t="s">
        <v>1585</v>
      </c>
      <c r="D828" s="89">
        <v>0</v>
      </c>
      <c r="E828" s="89"/>
      <c r="F828" s="45" t="str">
        <f t="shared" si="169"/>
        <v>-</v>
      </c>
    </row>
    <row r="829" spans="1:6" ht="24">
      <c r="A829" s="44" t="s">
        <v>1587</v>
      </c>
      <c r="B829" s="43" t="s">
        <v>1588</v>
      </c>
      <c r="C829" s="115" t="s">
        <v>1587</v>
      </c>
      <c r="D829" s="89">
        <v>0</v>
      </c>
      <c r="E829" s="89"/>
      <c r="F829" s="45" t="str">
        <f t="shared" si="169"/>
        <v>-</v>
      </c>
    </row>
    <row r="830" spans="1:6" ht="24">
      <c r="A830" s="44" t="s">
        <v>1589</v>
      </c>
      <c r="B830" s="43" t="s">
        <v>1590</v>
      </c>
      <c r="C830" s="115" t="s">
        <v>1589</v>
      </c>
      <c r="D830" s="89">
        <v>0</v>
      </c>
      <c r="E830" s="89"/>
      <c r="F830" s="45" t="str">
        <f t="shared" si="169"/>
        <v>-</v>
      </c>
    </row>
    <row r="831" spans="1:6" ht="12.75" customHeight="1">
      <c r="A831" s="44" t="s">
        <v>1591</v>
      </c>
      <c r="B831" s="43" t="s">
        <v>1592</v>
      </c>
      <c r="C831" s="115" t="s">
        <v>1591</v>
      </c>
      <c r="D831" s="89">
        <v>0</v>
      </c>
      <c r="E831" s="89"/>
      <c r="F831" s="45" t="str">
        <f t="shared" si="169"/>
        <v>-</v>
      </c>
    </row>
    <row r="832" spans="1:6" ht="12.75" customHeight="1">
      <c r="A832" s="44" t="s">
        <v>1593</v>
      </c>
      <c r="B832" s="43" t="s">
        <v>1594</v>
      </c>
      <c r="C832" s="115" t="s">
        <v>1593</v>
      </c>
      <c r="D832" s="89">
        <v>0</v>
      </c>
      <c r="E832" s="89"/>
      <c r="F832" s="45" t="str">
        <f t="shared" si="169"/>
        <v>-</v>
      </c>
    </row>
    <row r="833" spans="1:6" ht="24">
      <c r="A833" s="44" t="s">
        <v>1595</v>
      </c>
      <c r="B833" s="43" t="s">
        <v>1596</v>
      </c>
      <c r="C833" s="115" t="s">
        <v>1595</v>
      </c>
      <c r="D833" s="89">
        <v>0</v>
      </c>
      <c r="E833" s="89"/>
      <c r="F833" s="45" t="str">
        <f t="shared" si="169"/>
        <v>-</v>
      </c>
    </row>
    <row r="834" spans="1:6" ht="24">
      <c r="A834" s="44" t="s">
        <v>1597</v>
      </c>
      <c r="B834" s="43" t="s">
        <v>1598</v>
      </c>
      <c r="C834" s="115" t="s">
        <v>1597</v>
      </c>
      <c r="D834" s="89">
        <v>0</v>
      </c>
      <c r="E834" s="89"/>
      <c r="F834" s="45" t="str">
        <f t="shared" si="169"/>
        <v>-</v>
      </c>
    </row>
    <row r="835" spans="1:6" ht="12.75" customHeight="1">
      <c r="A835" s="44" t="s">
        <v>1599</v>
      </c>
      <c r="B835" s="43" t="s">
        <v>1600</v>
      </c>
      <c r="C835" s="115" t="s">
        <v>1599</v>
      </c>
      <c r="D835" s="89">
        <v>0</v>
      </c>
      <c r="E835" s="89"/>
      <c r="F835" s="45" t="str">
        <f t="shared" si="169"/>
        <v>-</v>
      </c>
    </row>
    <row r="836" spans="1:6" ht="12.75" customHeight="1">
      <c r="A836" s="44" t="s">
        <v>1601</v>
      </c>
      <c r="B836" s="43" t="s">
        <v>1602</v>
      </c>
      <c r="C836" s="115" t="s">
        <v>1601</v>
      </c>
      <c r="D836" s="89">
        <v>0</v>
      </c>
      <c r="E836" s="89"/>
      <c r="F836" s="45" t="str">
        <f t="shared" si="169"/>
        <v>-</v>
      </c>
    </row>
    <row r="837" spans="1:6" ht="12.75" customHeight="1">
      <c r="A837" s="44" t="s">
        <v>1603</v>
      </c>
      <c r="B837" s="43" t="s">
        <v>1604</v>
      </c>
      <c r="C837" s="115" t="s">
        <v>1603</v>
      </c>
      <c r="D837" s="89">
        <v>0</v>
      </c>
      <c r="E837" s="89"/>
      <c r="F837" s="45" t="str">
        <f t="shared" si="169"/>
        <v>-</v>
      </c>
    </row>
    <row r="838" spans="1:6" ht="12.75" customHeight="1">
      <c r="A838" s="44" t="s">
        <v>1605</v>
      </c>
      <c r="B838" s="43" t="s">
        <v>1606</v>
      </c>
      <c r="C838" s="115" t="s">
        <v>1605</v>
      </c>
      <c r="D838" s="89">
        <v>0</v>
      </c>
      <c r="E838" s="89"/>
      <c r="F838" s="45" t="str">
        <f t="shared" si="169"/>
        <v>-</v>
      </c>
    </row>
    <row r="839" spans="1:6" ht="12.75" customHeight="1">
      <c r="A839" s="41" t="s">
        <v>1607</v>
      </c>
      <c r="B839" s="42" t="s">
        <v>1608</v>
      </c>
      <c r="C839" s="103" t="s">
        <v>1607</v>
      </c>
      <c r="D839" s="91">
        <v>0</v>
      </c>
      <c r="E839" s="91"/>
      <c r="F839" s="28" t="str">
        <f t="shared" si="169"/>
        <v>-</v>
      </c>
    </row>
    <row r="840" spans="1:6" ht="12.75" customHeight="1">
      <c r="A840" s="41" t="s">
        <v>1609</v>
      </c>
      <c r="B840" s="42" t="s">
        <v>1610</v>
      </c>
      <c r="C840" s="103" t="s">
        <v>1609</v>
      </c>
      <c r="D840" s="91">
        <v>0</v>
      </c>
      <c r="E840" s="91"/>
      <c r="F840" s="28" t="str">
        <f t="shared" si="169"/>
        <v>-</v>
      </c>
    </row>
    <row r="841" spans="1:6" ht="12.75" customHeight="1">
      <c r="A841" s="41" t="s">
        <v>1611</v>
      </c>
      <c r="B841" s="42" t="s">
        <v>1612</v>
      </c>
      <c r="C841" s="103" t="s">
        <v>1611</v>
      </c>
      <c r="D841" s="91">
        <v>0</v>
      </c>
      <c r="E841" s="91"/>
      <c r="F841" s="28" t="str">
        <f t="shared" si="169"/>
        <v>-</v>
      </c>
    </row>
    <row r="842" spans="1:6" ht="12.75" customHeight="1">
      <c r="A842" s="41" t="s">
        <v>1613</v>
      </c>
      <c r="B842" s="42" t="s">
        <v>1614</v>
      </c>
      <c r="C842" s="103" t="s">
        <v>1613</v>
      </c>
      <c r="D842" s="91">
        <v>0</v>
      </c>
      <c r="E842" s="91"/>
      <c r="F842" s="28" t="str">
        <f t="shared" si="169"/>
        <v>-</v>
      </c>
    </row>
    <row r="843" spans="1:6" ht="12.75" customHeight="1">
      <c r="A843" s="41" t="s">
        <v>1615</v>
      </c>
      <c r="B843" s="42" t="s">
        <v>1616</v>
      </c>
      <c r="C843" s="103" t="s">
        <v>1615</v>
      </c>
      <c r="D843" s="91">
        <v>11199.24</v>
      </c>
      <c r="E843" s="91">
        <v>15397.47</v>
      </c>
      <c r="F843" s="28">
        <f t="shared" si="169"/>
        <v>137.4867401716545</v>
      </c>
    </row>
    <row r="844" spans="1:6" ht="12.75" customHeight="1">
      <c r="A844" s="41" t="s">
        <v>1617</v>
      </c>
      <c r="B844" s="42" t="s">
        <v>1618</v>
      </c>
      <c r="C844" s="103" t="s">
        <v>1617</v>
      </c>
      <c r="D844" s="91">
        <v>0</v>
      </c>
      <c r="E844" s="91"/>
      <c r="F844" s="28" t="str">
        <f t="shared" si="169"/>
        <v>-</v>
      </c>
    </row>
    <row r="845" spans="1:6" ht="12.75" customHeight="1">
      <c r="A845" s="41" t="s">
        <v>1619</v>
      </c>
      <c r="B845" s="42" t="s">
        <v>1620</v>
      </c>
      <c r="C845" s="103" t="s">
        <v>1619</v>
      </c>
      <c r="D845" s="91">
        <v>0</v>
      </c>
      <c r="E845" s="91"/>
      <c r="F845" s="28" t="str">
        <f t="shared" si="169"/>
        <v>-</v>
      </c>
    </row>
    <row r="846" spans="1:6" ht="12.75" customHeight="1">
      <c r="A846" s="41">
        <v>37215</v>
      </c>
      <c r="B846" s="42" t="s">
        <v>1621</v>
      </c>
      <c r="C846" s="103" t="s">
        <v>1622</v>
      </c>
      <c r="D846" s="91">
        <v>6750</v>
      </c>
      <c r="E846" s="91">
        <v>8250</v>
      </c>
      <c r="F846" s="28">
        <f t="shared" si="169"/>
        <v>122.22222222222223</v>
      </c>
    </row>
    <row r="847" spans="1:6" ht="24">
      <c r="A847" s="41">
        <v>37216</v>
      </c>
      <c r="B847" s="83" t="s">
        <v>1623</v>
      </c>
      <c r="C847" s="103" t="s">
        <v>1624</v>
      </c>
      <c r="D847" s="91">
        <v>0</v>
      </c>
      <c r="E847" s="91"/>
      <c r="F847" s="28" t="str">
        <f t="shared" si="169"/>
        <v>-</v>
      </c>
    </row>
    <row r="848" spans="1:6" ht="12.75" customHeight="1">
      <c r="A848" s="41">
        <v>37217</v>
      </c>
      <c r="B848" s="42" t="s">
        <v>1625</v>
      </c>
      <c r="C848" s="103" t="s">
        <v>1626</v>
      </c>
      <c r="D848" s="91">
        <v>6063.61</v>
      </c>
      <c r="E848" s="91">
        <v>7363.61</v>
      </c>
      <c r="F848" s="28">
        <f t="shared" si="169"/>
        <v>121.4393735744878</v>
      </c>
    </row>
    <row r="849" spans="1:6" ht="12.75" customHeight="1">
      <c r="A849" s="41">
        <v>37218</v>
      </c>
      <c r="B849" s="42" t="s">
        <v>1627</v>
      </c>
      <c r="C849" s="103" t="s">
        <v>1628</v>
      </c>
      <c r="D849" s="91">
        <v>0</v>
      </c>
      <c r="E849" s="91"/>
      <c r="F849" s="28" t="str">
        <f t="shared" si="169"/>
        <v>-</v>
      </c>
    </row>
    <row r="850" spans="1:6" ht="12.75" customHeight="1">
      <c r="A850" s="41">
        <v>37219</v>
      </c>
      <c r="B850" s="42" t="s">
        <v>1629</v>
      </c>
      <c r="C850" s="103" t="s">
        <v>1630</v>
      </c>
      <c r="D850" s="91">
        <v>0</v>
      </c>
      <c r="E850" s="91"/>
      <c r="F850" s="28" t="str">
        <f t="shared" si="169"/>
        <v>-</v>
      </c>
    </row>
    <row r="851" spans="1:6" ht="12.75" customHeight="1">
      <c r="A851" s="41">
        <v>37221</v>
      </c>
      <c r="B851" s="42" t="s">
        <v>1631</v>
      </c>
      <c r="C851" s="103" t="s">
        <v>1632</v>
      </c>
      <c r="D851" s="91">
        <v>0</v>
      </c>
      <c r="E851" s="91"/>
      <c r="F851" s="28" t="str">
        <f t="shared" si="169"/>
        <v>-</v>
      </c>
    </row>
    <row r="852" spans="1:6" ht="12.75" customHeight="1">
      <c r="A852" s="41" t="s">
        <v>1633</v>
      </c>
      <c r="B852" s="42" t="s">
        <v>1610</v>
      </c>
      <c r="C852" s="103" t="s">
        <v>1633</v>
      </c>
      <c r="D852" s="91">
        <v>0</v>
      </c>
      <c r="E852" s="91"/>
      <c r="F852" s="28" t="str">
        <f t="shared" si="169"/>
        <v>-</v>
      </c>
    </row>
    <row r="853" spans="1:6" ht="12.75" customHeight="1">
      <c r="A853" s="41" t="s">
        <v>1634</v>
      </c>
      <c r="B853" s="42" t="s">
        <v>1635</v>
      </c>
      <c r="C853" s="103" t="s">
        <v>1634</v>
      </c>
      <c r="D853" s="91">
        <v>10075.24</v>
      </c>
      <c r="E853" s="91">
        <v>5076.68</v>
      </c>
      <c r="F853" s="28">
        <f t="shared" si="169"/>
        <v>50.387683072562048</v>
      </c>
    </row>
    <row r="854" spans="1:6" ht="12.75" customHeight="1">
      <c r="A854" s="41" t="s">
        <v>1636</v>
      </c>
      <c r="B854" s="42" t="s">
        <v>1637</v>
      </c>
      <c r="C854" s="103" t="s">
        <v>1636</v>
      </c>
      <c r="D854" s="91">
        <v>0</v>
      </c>
      <c r="E854" s="91"/>
      <c r="F854" s="28" t="str">
        <f t="shared" si="169"/>
        <v>-</v>
      </c>
    </row>
    <row r="855" spans="1:6" ht="12.75" customHeight="1">
      <c r="A855" s="41" t="s">
        <v>1638</v>
      </c>
      <c r="B855" s="42" t="s">
        <v>1639</v>
      </c>
      <c r="C855" s="103" t="s">
        <v>1638</v>
      </c>
      <c r="D855" s="91">
        <v>24773.15</v>
      </c>
      <c r="E855" s="91"/>
      <c r="F855" s="28">
        <f t="shared" si="169"/>
        <v>0</v>
      </c>
    </row>
    <row r="856" spans="1:6" ht="12.75" customHeight="1">
      <c r="A856" s="41">
        <v>38117</v>
      </c>
      <c r="B856" s="42" t="s">
        <v>1640</v>
      </c>
      <c r="C856" s="103" t="s">
        <v>1641</v>
      </c>
      <c r="D856" s="91">
        <v>0</v>
      </c>
      <c r="E856" s="91"/>
      <c r="F856" s="28" t="str">
        <f t="shared" si="169"/>
        <v>-</v>
      </c>
    </row>
    <row r="857" spans="1:6" ht="12.75" customHeight="1">
      <c r="A857" s="41">
        <v>38612</v>
      </c>
      <c r="B857" s="42" t="s">
        <v>1642</v>
      </c>
      <c r="C857" s="103" t="s">
        <v>1643</v>
      </c>
      <c r="D857" s="91">
        <v>291857.44</v>
      </c>
      <c r="E857" s="91">
        <v>74400</v>
      </c>
      <c r="F857" s="28">
        <f t="shared" si="169"/>
        <v>25.491897688131576</v>
      </c>
    </row>
    <row r="858" spans="1:6" ht="12.75" customHeight="1">
      <c r="A858" s="41">
        <v>38613</v>
      </c>
      <c r="B858" s="42" t="s">
        <v>1644</v>
      </c>
      <c r="C858" s="103" t="s">
        <v>1645</v>
      </c>
      <c r="D858" s="91">
        <v>0</v>
      </c>
      <c r="E858" s="91"/>
      <c r="F858" s="28" t="str">
        <f t="shared" si="169"/>
        <v>-</v>
      </c>
    </row>
    <row r="859" spans="1:6" ht="12.75" customHeight="1">
      <c r="A859" s="41">
        <v>38614</v>
      </c>
      <c r="B859" s="42" t="s">
        <v>1646</v>
      </c>
      <c r="C859" s="103" t="s">
        <v>1647</v>
      </c>
      <c r="D859" s="91">
        <v>0</v>
      </c>
      <c r="E859" s="91"/>
      <c r="F859" s="28" t="str">
        <f t="shared" si="169"/>
        <v>-</v>
      </c>
    </row>
    <row r="860" spans="1:6" ht="12.75" customHeight="1">
      <c r="A860" s="41">
        <v>38615</v>
      </c>
      <c r="B860" s="42" t="s">
        <v>1648</v>
      </c>
      <c r="C860" s="103" t="s">
        <v>1649</v>
      </c>
      <c r="D860" s="91">
        <v>0</v>
      </c>
      <c r="E860" s="91"/>
      <c r="F860" s="28" t="str">
        <f t="shared" si="169"/>
        <v>-</v>
      </c>
    </row>
    <row r="861" spans="1:6" ht="12.75" customHeight="1">
      <c r="A861" s="41">
        <v>38622</v>
      </c>
      <c r="B861" s="42" t="s">
        <v>1650</v>
      </c>
      <c r="C861" s="103" t="s">
        <v>1651</v>
      </c>
      <c r="D861" s="91">
        <v>0</v>
      </c>
      <c r="E861" s="91"/>
      <c r="F861" s="28" t="str">
        <f t="shared" si="169"/>
        <v>-</v>
      </c>
    </row>
    <row r="862" spans="1:6" ht="12.75" customHeight="1">
      <c r="A862" s="41">
        <v>38623</v>
      </c>
      <c r="B862" s="42" t="s">
        <v>1652</v>
      </c>
      <c r="C862" s="103" t="s">
        <v>1653</v>
      </c>
      <c r="D862" s="91">
        <v>0</v>
      </c>
      <c r="E862" s="91"/>
      <c r="F862" s="28" t="str">
        <f t="shared" si="169"/>
        <v>-</v>
      </c>
    </row>
    <row r="863" spans="1:6" ht="12.75" customHeight="1">
      <c r="A863" s="41">
        <v>38624</v>
      </c>
      <c r="B863" s="42" t="s">
        <v>1654</v>
      </c>
      <c r="C863" s="103" t="s">
        <v>1655</v>
      </c>
      <c r="D863" s="91">
        <v>0</v>
      </c>
      <c r="E863" s="91"/>
      <c r="F863" s="28" t="str">
        <f t="shared" si="169"/>
        <v>-</v>
      </c>
    </row>
    <row r="864" spans="1:6" ht="12.75" customHeight="1">
      <c r="A864" s="41">
        <v>38625</v>
      </c>
      <c r="B864" s="42" t="s">
        <v>1656</v>
      </c>
      <c r="C864" s="103" t="s">
        <v>1657</v>
      </c>
      <c r="D864" s="91">
        <v>0</v>
      </c>
      <c r="E864" s="91"/>
      <c r="F864" s="28" t="str">
        <f t="shared" si="169"/>
        <v>-</v>
      </c>
    </row>
    <row r="865" spans="1:6" ht="12.75" customHeight="1">
      <c r="A865" s="41" t="s">
        <v>1658</v>
      </c>
      <c r="B865" s="42" t="s">
        <v>1659</v>
      </c>
      <c r="C865" s="103" t="s">
        <v>1658</v>
      </c>
      <c r="D865" s="91">
        <v>0</v>
      </c>
      <c r="E865" s="91"/>
      <c r="F865" s="28" t="str">
        <f t="shared" si="169"/>
        <v>-</v>
      </c>
    </row>
    <row r="866" spans="1:6" ht="12.75" customHeight="1">
      <c r="A866" s="41">
        <v>38631</v>
      </c>
      <c r="B866" s="42" t="s">
        <v>1660</v>
      </c>
      <c r="C866" s="103" t="s">
        <v>1661</v>
      </c>
      <c r="D866" s="91">
        <v>0</v>
      </c>
      <c r="E866" s="91"/>
      <c r="F866" s="28" t="str">
        <f t="shared" si="169"/>
        <v>-</v>
      </c>
    </row>
    <row r="867" spans="1:6" ht="12.75" customHeight="1">
      <c r="A867" s="41">
        <v>38632</v>
      </c>
      <c r="B867" s="42" t="s">
        <v>1662</v>
      </c>
      <c r="C867" s="103" t="s">
        <v>1663</v>
      </c>
      <c r="D867" s="91">
        <v>0</v>
      </c>
      <c r="E867" s="91"/>
      <c r="F867" s="28" t="str">
        <f t="shared" si="169"/>
        <v>-</v>
      </c>
    </row>
    <row r="868" spans="1:6" ht="12.75" customHeight="1">
      <c r="A868" s="41">
        <v>38641</v>
      </c>
      <c r="B868" s="42" t="s">
        <v>1664</v>
      </c>
      <c r="C868" s="103" t="s">
        <v>1665</v>
      </c>
      <c r="D868" s="91">
        <v>0</v>
      </c>
      <c r="E868" s="91"/>
      <c r="F868" s="28" t="str">
        <f t="shared" si="169"/>
        <v>-</v>
      </c>
    </row>
    <row r="869" spans="1:6" ht="12.75" customHeight="1">
      <c r="A869" s="41" t="s">
        <v>1666</v>
      </c>
      <c r="B869" s="42" t="s">
        <v>1667</v>
      </c>
      <c r="C869" s="103" t="s">
        <v>1666</v>
      </c>
      <c r="D869" s="91">
        <v>0</v>
      </c>
      <c r="E869" s="91"/>
      <c r="F869" s="28" t="str">
        <f t="shared" si="169"/>
        <v>-</v>
      </c>
    </row>
    <row r="870" spans="1:6" ht="24">
      <c r="A870" s="41" t="s">
        <v>1668</v>
      </c>
      <c r="B870" s="42" t="s">
        <v>1669</v>
      </c>
      <c r="C870" s="104" t="s">
        <v>1668</v>
      </c>
      <c r="D870" s="91">
        <v>0</v>
      </c>
      <c r="E870" s="91"/>
      <c r="F870" s="28" t="str">
        <f t="shared" si="169"/>
        <v>-</v>
      </c>
    </row>
    <row r="871" spans="1:6" ht="24">
      <c r="A871" s="41" t="s">
        <v>1670</v>
      </c>
      <c r="B871" s="42" t="s">
        <v>1671</v>
      </c>
      <c r="C871" s="104" t="s">
        <v>1670</v>
      </c>
      <c r="D871" s="91">
        <v>0</v>
      </c>
      <c r="E871" s="91"/>
      <c r="F871" s="28" t="str">
        <f t="shared" si="169"/>
        <v>-</v>
      </c>
    </row>
    <row r="872" spans="1:6" ht="12.75" customHeight="1">
      <c r="A872" s="41" t="s">
        <v>1672</v>
      </c>
      <c r="B872" s="42" t="s">
        <v>1673</v>
      </c>
      <c r="C872" s="104" t="s">
        <v>1672</v>
      </c>
      <c r="D872" s="91">
        <v>0</v>
      </c>
      <c r="E872" s="91"/>
      <c r="F872" s="28" t="str">
        <f t="shared" si="169"/>
        <v>-</v>
      </c>
    </row>
    <row r="873" spans="1:6" ht="24">
      <c r="A873" s="41">
        <v>81212</v>
      </c>
      <c r="B873" s="42" t="s">
        <v>1674</v>
      </c>
      <c r="C873" s="103" t="s">
        <v>1675</v>
      </c>
      <c r="D873" s="91">
        <v>0</v>
      </c>
      <c r="E873" s="91"/>
      <c r="F873" s="28" t="str">
        <f t="shared" si="169"/>
        <v>-</v>
      </c>
    </row>
    <row r="874" spans="1:6" ht="12.75" customHeight="1">
      <c r="A874" s="41">
        <v>81322</v>
      </c>
      <c r="B874" s="42" t="s">
        <v>1676</v>
      </c>
      <c r="C874" s="103" t="s">
        <v>1677</v>
      </c>
      <c r="D874" s="91">
        <v>0</v>
      </c>
      <c r="E874" s="91"/>
      <c r="F874" s="28" t="str">
        <f t="shared" si="169"/>
        <v>-</v>
      </c>
    </row>
    <row r="875" spans="1:6" ht="24">
      <c r="A875" s="41">
        <v>81332</v>
      </c>
      <c r="B875" s="42" t="s">
        <v>1678</v>
      </c>
      <c r="C875" s="103" t="s">
        <v>1679</v>
      </c>
      <c r="D875" s="91">
        <v>0</v>
      </c>
      <c r="E875" s="91"/>
      <c r="F875" s="28" t="str">
        <f t="shared" si="169"/>
        <v>-</v>
      </c>
    </row>
    <row r="876" spans="1:6" ht="24">
      <c r="A876" s="41">
        <v>81342</v>
      </c>
      <c r="B876" s="42" t="s">
        <v>1680</v>
      </c>
      <c r="C876" s="103" t="s">
        <v>1681</v>
      </c>
      <c r="D876" s="91">
        <v>0</v>
      </c>
      <c r="E876" s="91"/>
      <c r="F876" s="28" t="str">
        <f t="shared" si="169"/>
        <v>-</v>
      </c>
    </row>
    <row r="877" spans="1:6" ht="12.75" customHeight="1">
      <c r="A877" s="41">
        <v>81411</v>
      </c>
      <c r="B877" s="42" t="s">
        <v>1682</v>
      </c>
      <c r="C877" s="103" t="s">
        <v>1683</v>
      </c>
      <c r="D877" s="91">
        <v>0</v>
      </c>
      <c r="E877" s="91"/>
      <c r="F877" s="28" t="str">
        <f t="shared" si="169"/>
        <v>-</v>
      </c>
    </row>
    <row r="878" spans="1:6" ht="12.75" customHeight="1">
      <c r="A878" s="41">
        <v>81412</v>
      </c>
      <c r="B878" s="42" t="s">
        <v>1684</v>
      </c>
      <c r="C878" s="103" t="s">
        <v>1685</v>
      </c>
      <c r="D878" s="91">
        <v>0</v>
      </c>
      <c r="E878" s="91"/>
      <c r="F878" s="28" t="str">
        <f t="shared" si="169"/>
        <v>-</v>
      </c>
    </row>
    <row r="879" spans="1:6" ht="24">
      <c r="A879" s="41">
        <v>81532</v>
      </c>
      <c r="B879" s="83" t="s">
        <v>1686</v>
      </c>
      <c r="C879" s="103" t="s">
        <v>1687</v>
      </c>
      <c r="D879" s="91">
        <v>0</v>
      </c>
      <c r="E879" s="91"/>
      <c r="F879" s="28" t="str">
        <f t="shared" si="169"/>
        <v>-</v>
      </c>
    </row>
    <row r="880" spans="1:6" ht="24">
      <c r="A880" s="41">
        <v>81542</v>
      </c>
      <c r="B880" s="83" t="s">
        <v>1688</v>
      </c>
      <c r="C880" s="103" t="s">
        <v>1689</v>
      </c>
      <c r="D880" s="91">
        <v>0</v>
      </c>
      <c r="E880" s="91"/>
      <c r="F880" s="28" t="str">
        <f t="shared" si="169"/>
        <v>-</v>
      </c>
    </row>
    <row r="881" spans="1:6" ht="24">
      <c r="A881" s="41">
        <v>81552</v>
      </c>
      <c r="B881" s="42" t="s">
        <v>1690</v>
      </c>
      <c r="C881" s="103" t="s">
        <v>1691</v>
      </c>
      <c r="D881" s="91">
        <v>0</v>
      </c>
      <c r="E881" s="91"/>
      <c r="F881" s="28" t="str">
        <f t="shared" si="169"/>
        <v>-</v>
      </c>
    </row>
    <row r="882" spans="1:6" ht="24">
      <c r="A882" s="41">
        <v>81631</v>
      </c>
      <c r="B882" s="83" t="s">
        <v>1692</v>
      </c>
      <c r="C882" s="103" t="s">
        <v>1693</v>
      </c>
      <c r="D882" s="91">
        <v>0</v>
      </c>
      <c r="E882" s="91"/>
      <c r="F882" s="28" t="str">
        <f t="shared" si="169"/>
        <v>-</v>
      </c>
    </row>
    <row r="883" spans="1:6" ht="24">
      <c r="A883" s="41">
        <v>81632</v>
      </c>
      <c r="B883" s="42" t="s">
        <v>1694</v>
      </c>
      <c r="C883" s="103" t="s">
        <v>1695</v>
      </c>
      <c r="D883" s="91">
        <v>0</v>
      </c>
      <c r="E883" s="91"/>
      <c r="F883" s="28" t="str">
        <f t="shared" si="169"/>
        <v>-</v>
      </c>
    </row>
    <row r="884" spans="1:6" ht="12.75" customHeight="1">
      <c r="A884" s="41">
        <v>81641</v>
      </c>
      <c r="B884" s="42" t="s">
        <v>1696</v>
      </c>
      <c r="C884" s="103" t="s">
        <v>1697</v>
      </c>
      <c r="D884" s="91">
        <v>0</v>
      </c>
      <c r="E884" s="91"/>
      <c r="F884" s="28" t="str">
        <f t="shared" si="169"/>
        <v>-</v>
      </c>
    </row>
    <row r="885" spans="1:6" ht="12.75" customHeight="1">
      <c r="A885" s="41">
        <v>81642</v>
      </c>
      <c r="B885" s="42" t="s">
        <v>1698</v>
      </c>
      <c r="C885" s="103" t="s">
        <v>1699</v>
      </c>
      <c r="D885" s="91">
        <v>0</v>
      </c>
      <c r="E885" s="91"/>
      <c r="F885" s="28" t="str">
        <f t="shared" si="169"/>
        <v>-</v>
      </c>
    </row>
    <row r="886" spans="1:6" ht="12.75" customHeight="1">
      <c r="A886" s="41">
        <v>81711</v>
      </c>
      <c r="B886" s="42" t="s">
        <v>1700</v>
      </c>
      <c r="C886" s="103" t="s">
        <v>1701</v>
      </c>
      <c r="D886" s="91">
        <v>0</v>
      </c>
      <c r="E886" s="91"/>
      <c r="F886" s="28" t="str">
        <f t="shared" si="169"/>
        <v>-</v>
      </c>
    </row>
    <row r="887" spans="1:6" ht="12.75" customHeight="1">
      <c r="A887" s="41">
        <v>81712</v>
      </c>
      <c r="B887" s="42" t="s">
        <v>1702</v>
      </c>
      <c r="C887" s="103" t="s">
        <v>1703</v>
      </c>
      <c r="D887" s="91">
        <v>0</v>
      </c>
      <c r="E887" s="91"/>
      <c r="F887" s="28" t="str">
        <f t="shared" si="169"/>
        <v>-</v>
      </c>
    </row>
    <row r="888" spans="1:6" ht="12.75" customHeight="1">
      <c r="A888" s="41">
        <v>81721</v>
      </c>
      <c r="B888" s="42" t="s">
        <v>1704</v>
      </c>
      <c r="C888" s="103" t="s">
        <v>1705</v>
      </c>
      <c r="D888" s="91">
        <v>0</v>
      </c>
      <c r="E888" s="91"/>
      <c r="F888" s="28" t="str">
        <f t="shared" si="169"/>
        <v>-</v>
      </c>
    </row>
    <row r="889" spans="1:6" ht="12.75" customHeight="1">
      <c r="A889" s="41">
        <v>81722</v>
      </c>
      <c r="B889" s="42" t="s">
        <v>1706</v>
      </c>
      <c r="C889" s="103" t="s">
        <v>1707</v>
      </c>
      <c r="D889" s="91">
        <v>0</v>
      </c>
      <c r="E889" s="91"/>
      <c r="F889" s="28" t="str">
        <f t="shared" si="169"/>
        <v>-</v>
      </c>
    </row>
    <row r="890" spans="1:6" ht="12.75" customHeight="1">
      <c r="A890" s="41">
        <v>81731</v>
      </c>
      <c r="B890" s="42" t="s">
        <v>1708</v>
      </c>
      <c r="C890" s="103" t="s">
        <v>1709</v>
      </c>
      <c r="D890" s="91">
        <v>0</v>
      </c>
      <c r="E890" s="91"/>
      <c r="F890" s="28" t="str">
        <f t="shared" si="169"/>
        <v>-</v>
      </c>
    </row>
    <row r="891" spans="1:6" ht="12.75" customHeight="1">
      <c r="A891" s="41">
        <v>81732</v>
      </c>
      <c r="B891" s="42" t="s">
        <v>1710</v>
      </c>
      <c r="C891" s="103" t="s">
        <v>1711</v>
      </c>
      <c r="D891" s="91">
        <v>0</v>
      </c>
      <c r="E891" s="91"/>
      <c r="F891" s="28" t="str">
        <f t="shared" si="169"/>
        <v>-</v>
      </c>
    </row>
    <row r="892" spans="1:6" ht="12.75" customHeight="1">
      <c r="A892" s="41">
        <v>81741</v>
      </c>
      <c r="B892" s="42" t="s">
        <v>1712</v>
      </c>
      <c r="C892" s="103" t="s">
        <v>1713</v>
      </c>
      <c r="D892" s="91">
        <v>0</v>
      </c>
      <c r="E892" s="91"/>
      <c r="F892" s="28" t="str">
        <f t="shared" si="169"/>
        <v>-</v>
      </c>
    </row>
    <row r="893" spans="1:6" ht="12.75" customHeight="1">
      <c r="A893" s="41">
        <v>81742</v>
      </c>
      <c r="B893" s="42" t="s">
        <v>1714</v>
      </c>
      <c r="C893" s="103" t="s">
        <v>1715</v>
      </c>
      <c r="D893" s="91">
        <v>0</v>
      </c>
      <c r="E893" s="91"/>
      <c r="F893" s="28" t="str">
        <f t="shared" si="169"/>
        <v>-</v>
      </c>
    </row>
    <row r="894" spans="1:6" ht="12.75" customHeight="1">
      <c r="A894" s="41">
        <v>81751</v>
      </c>
      <c r="B894" s="42" t="s">
        <v>1716</v>
      </c>
      <c r="C894" s="103" t="s">
        <v>1717</v>
      </c>
      <c r="D894" s="91">
        <v>0</v>
      </c>
      <c r="E894" s="91"/>
      <c r="F894" s="28" t="str">
        <f t="shared" si="169"/>
        <v>-</v>
      </c>
    </row>
    <row r="895" spans="1:6" ht="12.75" customHeight="1">
      <c r="A895" s="41">
        <v>81752</v>
      </c>
      <c r="B895" s="42" t="s">
        <v>1718</v>
      </c>
      <c r="C895" s="103" t="s">
        <v>1719</v>
      </c>
      <c r="D895" s="91">
        <v>0</v>
      </c>
      <c r="E895" s="91"/>
      <c r="F895" s="28" t="str">
        <f t="shared" si="169"/>
        <v>-</v>
      </c>
    </row>
    <row r="896" spans="1:6" ht="24">
      <c r="A896" s="44">
        <v>81761</v>
      </c>
      <c r="B896" s="82" t="s">
        <v>1720</v>
      </c>
      <c r="C896" s="115" t="s">
        <v>1721</v>
      </c>
      <c r="D896" s="89">
        <v>0</v>
      </c>
      <c r="E896" s="89"/>
      <c r="F896" s="45" t="str">
        <f t="shared" si="169"/>
        <v>-</v>
      </c>
    </row>
    <row r="897" spans="1:6" ht="24">
      <c r="A897" s="44">
        <v>81762</v>
      </c>
      <c r="B897" s="82" t="s">
        <v>1722</v>
      </c>
      <c r="C897" s="115" t="s">
        <v>1723</v>
      </c>
      <c r="D897" s="89">
        <v>0</v>
      </c>
      <c r="E897" s="89"/>
      <c r="F897" s="45" t="str">
        <f t="shared" si="169"/>
        <v>-</v>
      </c>
    </row>
    <row r="898" spans="1:6" ht="24">
      <c r="A898" s="44">
        <v>81771</v>
      </c>
      <c r="B898" s="43" t="s">
        <v>1724</v>
      </c>
      <c r="C898" s="115" t="s">
        <v>1725</v>
      </c>
      <c r="D898" s="89">
        <v>0</v>
      </c>
      <c r="E898" s="89"/>
      <c r="F898" s="45" t="str">
        <f t="shared" si="169"/>
        <v>-</v>
      </c>
    </row>
    <row r="899" spans="1:6" ht="12">
      <c r="A899" s="44">
        <v>81772</v>
      </c>
      <c r="B899" s="43" t="s">
        <v>1726</v>
      </c>
      <c r="C899" s="115" t="s">
        <v>1727</v>
      </c>
      <c r="D899" s="89">
        <v>0</v>
      </c>
      <c r="E899" s="89"/>
      <c r="F899" s="45" t="str">
        <f t="shared" si="169"/>
        <v>-</v>
      </c>
    </row>
    <row r="900" spans="1:6" ht="12.75" customHeight="1">
      <c r="A900" s="44">
        <v>82412</v>
      </c>
      <c r="B900" s="43" t="s">
        <v>1728</v>
      </c>
      <c r="C900" s="115" t="s">
        <v>1729</v>
      </c>
      <c r="D900" s="89">
        <v>0</v>
      </c>
      <c r="E900" s="89"/>
      <c r="F900" s="45" t="str">
        <f t="shared" si="169"/>
        <v>-</v>
      </c>
    </row>
    <row r="901" spans="1:6" ht="12.75" customHeight="1">
      <c r="A901" s="44">
        <v>84132</v>
      </c>
      <c r="B901" s="43" t="s">
        <v>1730</v>
      </c>
      <c r="C901" s="115" t="s">
        <v>1731</v>
      </c>
      <c r="D901" s="89">
        <v>0</v>
      </c>
      <c r="E901" s="89"/>
      <c r="F901" s="45" t="str">
        <f t="shared" si="169"/>
        <v>-</v>
      </c>
    </row>
    <row r="902" spans="1:6" ht="12.75" customHeight="1">
      <c r="A902" s="44">
        <v>84142</v>
      </c>
      <c r="B902" s="43" t="s">
        <v>1732</v>
      </c>
      <c r="C902" s="115" t="s">
        <v>1733</v>
      </c>
      <c r="D902" s="89">
        <v>0</v>
      </c>
      <c r="E902" s="89"/>
      <c r="F902" s="45" t="str">
        <f t="shared" si="169"/>
        <v>-</v>
      </c>
    </row>
    <row r="903" spans="1:6" ht="12.75" customHeight="1">
      <c r="A903" s="44">
        <v>84152</v>
      </c>
      <c r="B903" s="43" t="s">
        <v>1734</v>
      </c>
      <c r="C903" s="115" t="s">
        <v>1735</v>
      </c>
      <c r="D903" s="89">
        <v>0</v>
      </c>
      <c r="E903" s="89"/>
      <c r="F903" s="45" t="str">
        <f t="shared" si="169"/>
        <v>-</v>
      </c>
    </row>
    <row r="904" spans="1:6" ht="12.75" customHeight="1">
      <c r="A904" s="44">
        <v>84162</v>
      </c>
      <c r="B904" s="43" t="s">
        <v>1736</v>
      </c>
      <c r="C904" s="115" t="s">
        <v>1737</v>
      </c>
      <c r="D904" s="89">
        <v>0</v>
      </c>
      <c r="E904" s="89"/>
      <c r="F904" s="45" t="str">
        <f t="shared" si="169"/>
        <v>-</v>
      </c>
    </row>
    <row r="905" spans="1:6" ht="12.75" customHeight="1">
      <c r="A905" s="44">
        <v>84221</v>
      </c>
      <c r="B905" s="43" t="s">
        <v>1738</v>
      </c>
      <c r="C905" s="115" t="s">
        <v>1739</v>
      </c>
      <c r="D905" s="89">
        <v>0</v>
      </c>
      <c r="E905" s="89"/>
      <c r="F905" s="45" t="str">
        <f t="shared" si="169"/>
        <v>-</v>
      </c>
    </row>
    <row r="906" spans="1:6" ht="12.75" customHeight="1">
      <c r="A906" s="44">
        <v>84222</v>
      </c>
      <c r="B906" s="43" t="s">
        <v>1740</v>
      </c>
      <c r="C906" s="115" t="s">
        <v>1741</v>
      </c>
      <c r="D906" s="89">
        <v>0</v>
      </c>
      <c r="E906" s="89"/>
      <c r="F906" s="45" t="str">
        <f t="shared" si="169"/>
        <v>-</v>
      </c>
    </row>
    <row r="907" spans="1:6" ht="12.75" customHeight="1">
      <c r="A907" s="44" t="s">
        <v>1742</v>
      </c>
      <c r="B907" s="43" t="s">
        <v>1743</v>
      </c>
      <c r="C907" s="115" t="s">
        <v>1742</v>
      </c>
      <c r="D907" s="89">
        <v>0</v>
      </c>
      <c r="E907" s="89"/>
      <c r="F907" s="45" t="str">
        <f t="shared" si="169"/>
        <v>-</v>
      </c>
    </row>
    <row r="908" spans="1:6" ht="12.75" customHeight="1">
      <c r="A908" s="44">
        <v>84232</v>
      </c>
      <c r="B908" s="43" t="s">
        <v>1744</v>
      </c>
      <c r="C908" s="115" t="s">
        <v>1745</v>
      </c>
      <c r="D908" s="89">
        <v>0</v>
      </c>
      <c r="E908" s="89"/>
      <c r="F908" s="45" t="str">
        <f t="shared" si="169"/>
        <v>-</v>
      </c>
    </row>
    <row r="909" spans="1:6" ht="24">
      <c r="A909" s="44">
        <v>84242</v>
      </c>
      <c r="B909" s="43" t="s">
        <v>1746</v>
      </c>
      <c r="C909" s="115" t="s">
        <v>1747</v>
      </c>
      <c r="D909" s="89">
        <v>0</v>
      </c>
      <c r="E909" s="89"/>
      <c r="F909" s="45" t="str">
        <f t="shared" si="169"/>
        <v>-</v>
      </c>
    </row>
    <row r="910" spans="1:6" ht="24">
      <c r="A910" s="44" t="s">
        <v>1748</v>
      </c>
      <c r="B910" s="43" t="s">
        <v>1749</v>
      </c>
      <c r="C910" s="115" t="s">
        <v>1748</v>
      </c>
      <c r="D910" s="89">
        <v>0</v>
      </c>
      <c r="E910" s="89"/>
      <c r="F910" s="45" t="str">
        <f t="shared" si="169"/>
        <v>-</v>
      </c>
    </row>
    <row r="911" spans="1:6" ht="12.75" customHeight="1">
      <c r="A911" s="44">
        <v>84312</v>
      </c>
      <c r="B911" s="43" t="s">
        <v>1750</v>
      </c>
      <c r="C911" s="115" t="s">
        <v>1751</v>
      </c>
      <c r="D911" s="89">
        <v>0</v>
      </c>
      <c r="E911" s="89"/>
      <c r="F911" s="45" t="str">
        <f t="shared" si="169"/>
        <v>-</v>
      </c>
    </row>
    <row r="912" spans="1:6" ht="24">
      <c r="A912" s="44">
        <v>84431</v>
      </c>
      <c r="B912" s="43" t="s">
        <v>1752</v>
      </c>
      <c r="C912" s="115" t="s">
        <v>1753</v>
      </c>
      <c r="D912" s="89">
        <v>0</v>
      </c>
      <c r="E912" s="89"/>
      <c r="F912" s="45" t="str">
        <f t="shared" si="169"/>
        <v>-</v>
      </c>
    </row>
    <row r="913" spans="1:6" ht="24">
      <c r="A913" s="44">
        <v>84432</v>
      </c>
      <c r="B913" s="43" t="s">
        <v>1754</v>
      </c>
      <c r="C913" s="115" t="s">
        <v>1755</v>
      </c>
      <c r="D913" s="89">
        <v>0</v>
      </c>
      <c r="E913" s="89"/>
      <c r="F913" s="45" t="str">
        <f t="shared" si="169"/>
        <v>-</v>
      </c>
    </row>
    <row r="914" spans="1:6" ht="24">
      <c r="A914" s="44" t="s">
        <v>1756</v>
      </c>
      <c r="B914" s="43" t="s">
        <v>1757</v>
      </c>
      <c r="C914" s="115" t="s">
        <v>1756</v>
      </c>
      <c r="D914" s="89">
        <v>0</v>
      </c>
      <c r="E914" s="89"/>
      <c r="F914" s="45" t="str">
        <f t="shared" si="169"/>
        <v>-</v>
      </c>
    </row>
    <row r="915" spans="1:6" ht="24">
      <c r="A915" s="44">
        <v>84442</v>
      </c>
      <c r="B915" s="43" t="s">
        <v>1758</v>
      </c>
      <c r="C915" s="115" t="s">
        <v>1759</v>
      </c>
      <c r="D915" s="89">
        <v>0</v>
      </c>
      <c r="E915" s="89"/>
      <c r="F915" s="45" t="str">
        <f t="shared" si="169"/>
        <v>-</v>
      </c>
    </row>
    <row r="916" spans="1:6" ht="24">
      <c r="A916" s="44">
        <v>84452</v>
      </c>
      <c r="B916" s="82" t="s">
        <v>1760</v>
      </c>
      <c r="C916" s="115" t="s">
        <v>1761</v>
      </c>
      <c r="D916" s="89">
        <v>0</v>
      </c>
      <c r="E916" s="89"/>
      <c r="F916" s="45" t="str">
        <f t="shared" si="169"/>
        <v>-</v>
      </c>
    </row>
    <row r="917" spans="1:6" ht="24">
      <c r="A917" s="44" t="s">
        <v>1762</v>
      </c>
      <c r="B917" s="82" t="s">
        <v>1763</v>
      </c>
      <c r="C917" s="115" t="s">
        <v>1762</v>
      </c>
      <c r="D917" s="89">
        <v>0</v>
      </c>
      <c r="E917" s="89"/>
      <c r="F917" s="45" t="str">
        <f t="shared" si="169"/>
        <v>-</v>
      </c>
    </row>
    <row r="918" spans="1:6" ht="12.75" customHeight="1">
      <c r="A918" s="44">
        <v>84461</v>
      </c>
      <c r="B918" s="43" t="s">
        <v>1764</v>
      </c>
      <c r="C918" s="115" t="s">
        <v>1765</v>
      </c>
      <c r="D918" s="89">
        <v>0</v>
      </c>
      <c r="E918" s="89"/>
      <c r="F918" s="45" t="str">
        <f t="shared" si="169"/>
        <v>-</v>
      </c>
    </row>
    <row r="919" spans="1:6" ht="12.75" customHeight="1">
      <c r="A919" s="44">
        <v>84462</v>
      </c>
      <c r="B919" s="43" t="s">
        <v>1766</v>
      </c>
      <c r="C919" s="115" t="s">
        <v>1767</v>
      </c>
      <c r="D919" s="89">
        <v>0</v>
      </c>
      <c r="E919" s="89"/>
      <c r="F919" s="45" t="str">
        <f t="shared" si="169"/>
        <v>-</v>
      </c>
    </row>
    <row r="920" spans="1:6" ht="12.75" customHeight="1">
      <c r="A920" s="44" t="s">
        <v>1768</v>
      </c>
      <c r="B920" s="43" t="s">
        <v>1769</v>
      </c>
      <c r="C920" s="115" t="s">
        <v>1768</v>
      </c>
      <c r="D920" s="89">
        <v>0</v>
      </c>
      <c r="E920" s="89"/>
      <c r="F920" s="45" t="str">
        <f t="shared" si="169"/>
        <v>-</v>
      </c>
    </row>
    <row r="921" spans="1:6" ht="12.75" customHeight="1">
      <c r="A921" s="44">
        <v>84472</v>
      </c>
      <c r="B921" s="43" t="s">
        <v>1770</v>
      </c>
      <c r="C921" s="115" t="s">
        <v>1771</v>
      </c>
      <c r="D921" s="89">
        <v>0</v>
      </c>
      <c r="E921" s="89"/>
      <c r="F921" s="45" t="str">
        <f t="shared" si="169"/>
        <v>-</v>
      </c>
    </row>
    <row r="922" spans="1:6" ht="12.75" customHeight="1">
      <c r="A922" s="44">
        <v>84482</v>
      </c>
      <c r="B922" s="43" t="s">
        <v>1772</v>
      </c>
      <c r="C922" s="115" t="s">
        <v>1773</v>
      </c>
      <c r="D922" s="89">
        <v>0</v>
      </c>
      <c r="E922" s="89"/>
      <c r="F922" s="45" t="str">
        <f t="shared" si="169"/>
        <v>-</v>
      </c>
    </row>
    <row r="923" spans="1:6" ht="12.75" customHeight="1">
      <c r="A923" s="44" t="s">
        <v>1774</v>
      </c>
      <c r="B923" s="43" t="s">
        <v>1775</v>
      </c>
      <c r="C923" s="115" t="s">
        <v>1774</v>
      </c>
      <c r="D923" s="89">
        <v>0</v>
      </c>
      <c r="E923" s="89"/>
      <c r="F923" s="45" t="str">
        <f t="shared" si="169"/>
        <v>-</v>
      </c>
    </row>
    <row r="924" spans="1:6" ht="24">
      <c r="A924" s="44">
        <v>84532</v>
      </c>
      <c r="B924" s="43" t="s">
        <v>1776</v>
      </c>
      <c r="C924" s="115" t="s">
        <v>1777</v>
      </c>
      <c r="D924" s="89">
        <v>0</v>
      </c>
      <c r="E924" s="89"/>
      <c r="F924" s="45" t="str">
        <f t="shared" si="169"/>
        <v>-</v>
      </c>
    </row>
    <row r="925" spans="1:6" ht="12.75" customHeight="1">
      <c r="A925" s="44">
        <v>84542</v>
      </c>
      <c r="B925" s="43" t="s">
        <v>1778</v>
      </c>
      <c r="C925" s="115" t="s">
        <v>1779</v>
      </c>
      <c r="D925" s="89">
        <v>0</v>
      </c>
      <c r="E925" s="89"/>
      <c r="F925" s="45" t="str">
        <f t="shared" si="169"/>
        <v>-</v>
      </c>
    </row>
    <row r="926" spans="1:6" ht="12.75" customHeight="1">
      <c r="A926" s="44">
        <v>84552</v>
      </c>
      <c r="B926" s="43" t="s">
        <v>1780</v>
      </c>
      <c r="C926" s="115" t="s">
        <v>1781</v>
      </c>
      <c r="D926" s="89">
        <v>0</v>
      </c>
      <c r="E926" s="89"/>
      <c r="F926" s="45" t="str">
        <f t="shared" si="169"/>
        <v>-</v>
      </c>
    </row>
    <row r="927" spans="1:6" ht="12.75" customHeight="1">
      <c r="A927" s="44">
        <v>84711</v>
      </c>
      <c r="B927" s="43" t="s">
        <v>1782</v>
      </c>
      <c r="C927" s="115" t="s">
        <v>1783</v>
      </c>
      <c r="D927" s="89">
        <v>0</v>
      </c>
      <c r="E927" s="89"/>
      <c r="F927" s="45" t="str">
        <f t="shared" si="169"/>
        <v>-</v>
      </c>
    </row>
    <row r="928" spans="1:6" ht="12.75" customHeight="1">
      <c r="A928" s="44">
        <v>84712</v>
      </c>
      <c r="B928" s="43" t="s">
        <v>1784</v>
      </c>
      <c r="C928" s="115" t="s">
        <v>1785</v>
      </c>
      <c r="D928" s="89">
        <v>0</v>
      </c>
      <c r="E928" s="89"/>
      <c r="F928" s="45" t="str">
        <f t="shared" si="169"/>
        <v>-</v>
      </c>
    </row>
    <row r="929" spans="1:6" ht="12.75" customHeight="1">
      <c r="A929" s="41">
        <v>84721</v>
      </c>
      <c r="B929" s="42" t="s">
        <v>1786</v>
      </c>
      <c r="C929" s="103" t="s">
        <v>1787</v>
      </c>
      <c r="D929" s="91">
        <v>0</v>
      </c>
      <c r="E929" s="91"/>
      <c r="F929" s="28" t="str">
        <f t="shared" si="169"/>
        <v>-</v>
      </c>
    </row>
    <row r="930" spans="1:6" ht="12.75" customHeight="1">
      <c r="A930" s="41">
        <v>84722</v>
      </c>
      <c r="B930" s="42" t="s">
        <v>1788</v>
      </c>
      <c r="C930" s="103" t="s">
        <v>1789</v>
      </c>
      <c r="D930" s="91">
        <v>0</v>
      </c>
      <c r="E930" s="91"/>
      <c r="F930" s="28" t="str">
        <f t="shared" si="169"/>
        <v>-</v>
      </c>
    </row>
    <row r="931" spans="1:6" ht="12.75" customHeight="1">
      <c r="A931" s="41">
        <v>84731</v>
      </c>
      <c r="B931" s="42" t="s">
        <v>1790</v>
      </c>
      <c r="C931" s="103" t="s">
        <v>1791</v>
      </c>
      <c r="D931" s="91">
        <v>0</v>
      </c>
      <c r="E931" s="91"/>
      <c r="F931" s="28" t="str">
        <f t="shared" si="169"/>
        <v>-</v>
      </c>
    </row>
    <row r="932" spans="1:6" ht="12.75" customHeight="1">
      <c r="A932" s="41">
        <v>84732</v>
      </c>
      <c r="B932" s="42" t="s">
        <v>1792</v>
      </c>
      <c r="C932" s="103" t="s">
        <v>1793</v>
      </c>
      <c r="D932" s="91">
        <v>0</v>
      </c>
      <c r="E932" s="91"/>
      <c r="F932" s="28" t="str">
        <f t="shared" si="169"/>
        <v>-</v>
      </c>
    </row>
    <row r="933" spans="1:6" ht="12.75" customHeight="1">
      <c r="A933" s="41">
        <v>84741</v>
      </c>
      <c r="B933" s="42" t="s">
        <v>1794</v>
      </c>
      <c r="C933" s="103" t="s">
        <v>1795</v>
      </c>
      <c r="D933" s="91">
        <v>0</v>
      </c>
      <c r="E933" s="91"/>
      <c r="F933" s="28" t="str">
        <f t="shared" si="169"/>
        <v>-</v>
      </c>
    </row>
    <row r="934" spans="1:6" ht="12.75" customHeight="1">
      <c r="A934" s="41">
        <v>84742</v>
      </c>
      <c r="B934" s="42" t="s">
        <v>1796</v>
      </c>
      <c r="C934" s="103" t="s">
        <v>1797</v>
      </c>
      <c r="D934" s="91">
        <v>0</v>
      </c>
      <c r="E934" s="91"/>
      <c r="F934" s="28" t="str">
        <f t="shared" si="169"/>
        <v>-</v>
      </c>
    </row>
    <row r="935" spans="1:6" ht="12.75" customHeight="1">
      <c r="A935" s="41">
        <v>84751</v>
      </c>
      <c r="B935" s="42" t="s">
        <v>1798</v>
      </c>
      <c r="C935" s="103" t="s">
        <v>1799</v>
      </c>
      <c r="D935" s="91">
        <v>0</v>
      </c>
      <c r="E935" s="91"/>
      <c r="F935" s="28" t="str">
        <f t="shared" si="169"/>
        <v>-</v>
      </c>
    </row>
    <row r="936" spans="1:6" ht="12.75" customHeight="1">
      <c r="A936" s="41">
        <v>84752</v>
      </c>
      <c r="B936" s="42" t="s">
        <v>1800</v>
      </c>
      <c r="C936" s="103" t="s">
        <v>1801</v>
      </c>
      <c r="D936" s="91">
        <v>0</v>
      </c>
      <c r="E936" s="91"/>
      <c r="F936" s="28" t="str">
        <f t="shared" si="169"/>
        <v>-</v>
      </c>
    </row>
    <row r="937" spans="1:6" ht="24">
      <c r="A937" s="44">
        <v>84761</v>
      </c>
      <c r="B937" s="82" t="s">
        <v>1802</v>
      </c>
      <c r="C937" s="115" t="s">
        <v>1803</v>
      </c>
      <c r="D937" s="89">
        <v>0</v>
      </c>
      <c r="E937" s="89"/>
      <c r="F937" s="45" t="str">
        <f t="shared" si="169"/>
        <v>-</v>
      </c>
    </row>
    <row r="938" spans="1:6" ht="24">
      <c r="A938" s="44">
        <v>84762</v>
      </c>
      <c r="B938" s="82" t="s">
        <v>1804</v>
      </c>
      <c r="C938" s="115" t="s">
        <v>1805</v>
      </c>
      <c r="D938" s="89">
        <v>0</v>
      </c>
      <c r="E938" s="89"/>
      <c r="F938" s="45" t="str">
        <f t="shared" si="169"/>
        <v>-</v>
      </c>
    </row>
    <row r="939" spans="1:6" ht="12">
      <c r="A939" s="44" t="s">
        <v>1806</v>
      </c>
      <c r="B939" s="43" t="s">
        <v>1807</v>
      </c>
      <c r="C939" s="115" t="s">
        <v>1806</v>
      </c>
      <c r="D939" s="89">
        <v>0</v>
      </c>
      <c r="E939" s="89"/>
      <c r="F939" s="45" t="str">
        <f t="shared" si="169"/>
        <v>-</v>
      </c>
    </row>
    <row r="940" spans="1:6" ht="12">
      <c r="A940" s="44" t="s">
        <v>1808</v>
      </c>
      <c r="B940" s="43" t="s">
        <v>1809</v>
      </c>
      <c r="C940" s="115" t="s">
        <v>1808</v>
      </c>
      <c r="D940" s="89">
        <v>0</v>
      </c>
      <c r="E940" s="89"/>
      <c r="F940" s="45" t="str">
        <f t="shared" si="169"/>
        <v>-</v>
      </c>
    </row>
    <row r="941" spans="1:6" ht="12.75" customHeight="1">
      <c r="A941" s="44">
        <v>85412</v>
      </c>
      <c r="B941" s="43" t="s">
        <v>1810</v>
      </c>
      <c r="C941" s="115" t="s">
        <v>1811</v>
      </c>
      <c r="D941" s="89">
        <v>0</v>
      </c>
      <c r="E941" s="89"/>
      <c r="F941" s="45" t="str">
        <f t="shared" si="169"/>
        <v>-</v>
      </c>
    </row>
    <row r="942" spans="1:6" ht="24">
      <c r="A942" s="44">
        <v>51212</v>
      </c>
      <c r="B942" s="82" t="s">
        <v>1812</v>
      </c>
      <c r="C942" s="115" t="s">
        <v>1813</v>
      </c>
      <c r="D942" s="89">
        <v>0</v>
      </c>
      <c r="E942" s="89"/>
      <c r="F942" s="45" t="str">
        <f t="shared" si="169"/>
        <v>-</v>
      </c>
    </row>
    <row r="943" spans="1:6" ht="12.75" customHeight="1">
      <c r="A943" s="41">
        <v>51322</v>
      </c>
      <c r="B943" s="43" t="s">
        <v>1814</v>
      </c>
      <c r="C943" s="103" t="s">
        <v>1815</v>
      </c>
      <c r="D943" s="91">
        <v>0</v>
      </c>
      <c r="E943" s="91"/>
      <c r="F943" s="28" t="str">
        <f t="shared" si="169"/>
        <v>-</v>
      </c>
    </row>
    <row r="944" spans="1:6" ht="12.75" customHeight="1">
      <c r="A944" s="41">
        <v>51332</v>
      </c>
      <c r="B944" s="42" t="s">
        <v>1816</v>
      </c>
      <c r="C944" s="103" t="s">
        <v>1817</v>
      </c>
      <c r="D944" s="91">
        <v>0</v>
      </c>
      <c r="E944" s="91"/>
      <c r="F944" s="28" t="str">
        <f t="shared" si="169"/>
        <v>-</v>
      </c>
    </row>
    <row r="945" spans="1:6" ht="24">
      <c r="A945" s="41">
        <v>51342</v>
      </c>
      <c r="B945" s="42" t="s">
        <v>1818</v>
      </c>
      <c r="C945" s="103" t="s">
        <v>1819</v>
      </c>
      <c r="D945" s="91">
        <v>0</v>
      </c>
      <c r="E945" s="91"/>
      <c r="F945" s="28" t="str">
        <f t="shared" si="169"/>
        <v>-</v>
      </c>
    </row>
    <row r="946" spans="1:6" ht="12.75" customHeight="1">
      <c r="A946" s="41">
        <v>51411</v>
      </c>
      <c r="B946" s="42" t="s">
        <v>1820</v>
      </c>
      <c r="C946" s="103" t="s">
        <v>1821</v>
      </c>
      <c r="D946" s="91">
        <v>0</v>
      </c>
      <c r="E946" s="91"/>
      <c r="F946" s="28" t="str">
        <f t="shared" si="169"/>
        <v>-</v>
      </c>
    </row>
    <row r="947" spans="1:6" ht="12.75" customHeight="1">
      <c r="A947" s="41">
        <v>51412</v>
      </c>
      <c r="B947" s="42" t="s">
        <v>1822</v>
      </c>
      <c r="C947" s="103" t="s">
        <v>1823</v>
      </c>
      <c r="D947" s="91">
        <v>0</v>
      </c>
      <c r="E947" s="91"/>
      <c r="F947" s="28" t="str">
        <f t="shared" si="169"/>
        <v>-</v>
      </c>
    </row>
    <row r="948" spans="1:6" ht="24">
      <c r="A948" s="41">
        <v>51532</v>
      </c>
      <c r="B948" s="42" t="s">
        <v>1824</v>
      </c>
      <c r="C948" s="103" t="s">
        <v>1825</v>
      </c>
      <c r="D948" s="91">
        <v>0</v>
      </c>
      <c r="E948" s="91"/>
      <c r="F948" s="28" t="str">
        <f t="shared" si="169"/>
        <v>-</v>
      </c>
    </row>
    <row r="949" spans="1:6" ht="24">
      <c r="A949" s="41">
        <v>51542</v>
      </c>
      <c r="B949" s="42" t="s">
        <v>1826</v>
      </c>
      <c r="C949" s="103" t="s">
        <v>1827</v>
      </c>
      <c r="D949" s="91">
        <v>0</v>
      </c>
      <c r="E949" s="91"/>
      <c r="F949" s="28" t="str">
        <f t="shared" si="169"/>
        <v>-</v>
      </c>
    </row>
    <row r="950" spans="1:6" ht="24">
      <c r="A950" s="41">
        <v>51552</v>
      </c>
      <c r="B950" s="83" t="s">
        <v>1828</v>
      </c>
      <c r="C950" s="103" t="s">
        <v>1829</v>
      </c>
      <c r="D950" s="91">
        <v>0</v>
      </c>
      <c r="E950" s="91"/>
      <c r="F950" s="28" t="str">
        <f t="shared" si="169"/>
        <v>-</v>
      </c>
    </row>
    <row r="951" spans="1:6" ht="24">
      <c r="A951" s="41">
        <v>51631</v>
      </c>
      <c r="B951" s="42" t="s">
        <v>1830</v>
      </c>
      <c r="C951" s="103" t="s">
        <v>1831</v>
      </c>
      <c r="D951" s="91">
        <v>0</v>
      </c>
      <c r="E951" s="91"/>
      <c r="F951" s="28" t="str">
        <f t="shared" si="169"/>
        <v>-</v>
      </c>
    </row>
    <row r="952" spans="1:6" ht="24">
      <c r="A952" s="41">
        <v>51632</v>
      </c>
      <c r="B952" s="42" t="s">
        <v>1832</v>
      </c>
      <c r="C952" s="103" t="s">
        <v>1833</v>
      </c>
      <c r="D952" s="91">
        <v>0</v>
      </c>
      <c r="E952" s="91"/>
      <c r="F952" s="28" t="str">
        <f t="shared" si="169"/>
        <v>-</v>
      </c>
    </row>
    <row r="953" spans="1:6" ht="12.75" customHeight="1">
      <c r="A953" s="41">
        <v>51641</v>
      </c>
      <c r="B953" s="42" t="s">
        <v>1834</v>
      </c>
      <c r="C953" s="103" t="s">
        <v>1835</v>
      </c>
      <c r="D953" s="91">
        <v>0</v>
      </c>
      <c r="E953" s="91"/>
      <c r="F953" s="28" t="str">
        <f t="shared" si="169"/>
        <v>-</v>
      </c>
    </row>
    <row r="954" spans="1:6" ht="12.75" customHeight="1">
      <c r="A954" s="41">
        <v>51642</v>
      </c>
      <c r="B954" s="42" t="s">
        <v>1836</v>
      </c>
      <c r="C954" s="103" t="s">
        <v>1837</v>
      </c>
      <c r="D954" s="91">
        <v>0</v>
      </c>
      <c r="E954" s="91"/>
      <c r="F954" s="28" t="str">
        <f t="shared" si="169"/>
        <v>-</v>
      </c>
    </row>
    <row r="955" spans="1:6" ht="12.75" customHeight="1">
      <c r="A955" s="41">
        <v>51711</v>
      </c>
      <c r="B955" s="42" t="s">
        <v>1838</v>
      </c>
      <c r="C955" s="103" t="s">
        <v>1839</v>
      </c>
      <c r="D955" s="91">
        <v>0</v>
      </c>
      <c r="E955" s="91"/>
      <c r="F955" s="28" t="str">
        <f t="shared" si="169"/>
        <v>-</v>
      </c>
    </row>
    <row r="956" spans="1:6" ht="12.75" customHeight="1">
      <c r="A956" s="41">
        <v>51712</v>
      </c>
      <c r="B956" s="42" t="s">
        <v>1840</v>
      </c>
      <c r="C956" s="103" t="s">
        <v>1841</v>
      </c>
      <c r="D956" s="91">
        <v>0</v>
      </c>
      <c r="E956" s="91"/>
      <c r="F956" s="28" t="str">
        <f t="shared" si="169"/>
        <v>-</v>
      </c>
    </row>
    <row r="957" spans="1:6" ht="12.75" customHeight="1">
      <c r="A957" s="41">
        <v>51721</v>
      </c>
      <c r="B957" s="42" t="s">
        <v>1842</v>
      </c>
      <c r="C957" s="103" t="s">
        <v>1843</v>
      </c>
      <c r="D957" s="91">
        <v>0</v>
      </c>
      <c r="E957" s="91"/>
      <c r="F957" s="28" t="str">
        <f t="shared" si="169"/>
        <v>-</v>
      </c>
    </row>
    <row r="958" spans="1:6" ht="12.75" customHeight="1">
      <c r="A958" s="41">
        <v>51722</v>
      </c>
      <c r="B958" s="42" t="s">
        <v>1844</v>
      </c>
      <c r="C958" s="103" t="s">
        <v>1845</v>
      </c>
      <c r="D958" s="91">
        <v>0</v>
      </c>
      <c r="E958" s="91"/>
      <c r="F958" s="28" t="str">
        <f t="shared" si="169"/>
        <v>-</v>
      </c>
    </row>
    <row r="959" spans="1:6" ht="12.75" customHeight="1">
      <c r="A959" s="41">
        <v>51731</v>
      </c>
      <c r="B959" s="42" t="s">
        <v>1846</v>
      </c>
      <c r="C959" s="103" t="s">
        <v>1847</v>
      </c>
      <c r="D959" s="91">
        <v>0</v>
      </c>
      <c r="E959" s="91"/>
      <c r="F959" s="28" t="str">
        <f t="shared" si="169"/>
        <v>-</v>
      </c>
    </row>
    <row r="960" spans="1:6" ht="12.75" customHeight="1">
      <c r="A960" s="41">
        <v>51732</v>
      </c>
      <c r="B960" s="42" t="s">
        <v>1848</v>
      </c>
      <c r="C960" s="103" t="s">
        <v>1849</v>
      </c>
      <c r="D960" s="91">
        <v>0</v>
      </c>
      <c r="E960" s="91"/>
      <c r="F960" s="28" t="str">
        <f t="shared" si="169"/>
        <v>-</v>
      </c>
    </row>
    <row r="961" spans="1:6" ht="12.75" customHeight="1">
      <c r="A961" s="41">
        <v>51741</v>
      </c>
      <c r="B961" s="42" t="s">
        <v>1850</v>
      </c>
      <c r="C961" s="103" t="s">
        <v>1851</v>
      </c>
      <c r="D961" s="91">
        <v>0</v>
      </c>
      <c r="E961" s="91"/>
      <c r="F961" s="28" t="str">
        <f t="shared" si="169"/>
        <v>-</v>
      </c>
    </row>
    <row r="962" spans="1:6" ht="12.75" customHeight="1">
      <c r="A962" s="41">
        <v>51742</v>
      </c>
      <c r="B962" s="42" t="s">
        <v>1852</v>
      </c>
      <c r="C962" s="103" t="s">
        <v>1853</v>
      </c>
      <c r="D962" s="91">
        <v>0</v>
      </c>
      <c r="E962" s="91"/>
      <c r="F962" s="28" t="str">
        <f t="shared" si="169"/>
        <v>-</v>
      </c>
    </row>
    <row r="963" spans="1:6" ht="12.75" customHeight="1">
      <c r="A963" s="41">
        <v>51751</v>
      </c>
      <c r="B963" s="42" t="s">
        <v>1854</v>
      </c>
      <c r="C963" s="103" t="s">
        <v>1855</v>
      </c>
      <c r="D963" s="91">
        <v>0</v>
      </c>
      <c r="E963" s="91"/>
      <c r="F963" s="28" t="str">
        <f t="shared" si="169"/>
        <v>-</v>
      </c>
    </row>
    <row r="964" spans="1:6" ht="12.75" customHeight="1">
      <c r="A964" s="41">
        <v>51752</v>
      </c>
      <c r="B964" s="42" t="s">
        <v>1856</v>
      </c>
      <c r="C964" s="103" t="s">
        <v>1857</v>
      </c>
      <c r="D964" s="91">
        <v>0</v>
      </c>
      <c r="E964" s="91"/>
      <c r="F964" s="28" t="str">
        <f t="shared" si="169"/>
        <v>-</v>
      </c>
    </row>
    <row r="965" spans="1:6" ht="24">
      <c r="A965" s="41">
        <v>51761</v>
      </c>
      <c r="B965" s="43" t="s">
        <v>1858</v>
      </c>
      <c r="C965" s="103" t="s">
        <v>1859</v>
      </c>
      <c r="D965" s="91">
        <v>0</v>
      </c>
      <c r="E965" s="91"/>
      <c r="F965" s="28" t="str">
        <f t="shared" si="169"/>
        <v>-</v>
      </c>
    </row>
    <row r="966" spans="1:6" ht="24">
      <c r="A966" s="44">
        <v>51762</v>
      </c>
      <c r="B966" s="43" t="s">
        <v>1860</v>
      </c>
      <c r="C966" s="115" t="s">
        <v>1861</v>
      </c>
      <c r="D966" s="89">
        <v>0</v>
      </c>
      <c r="E966" s="89"/>
      <c r="F966" s="45" t="str">
        <f t="shared" si="169"/>
        <v>-</v>
      </c>
    </row>
    <row r="967" spans="1:6" ht="12">
      <c r="A967" s="44">
        <v>51771</v>
      </c>
      <c r="B967" s="43" t="s">
        <v>1862</v>
      </c>
      <c r="C967" s="115" t="s">
        <v>1863</v>
      </c>
      <c r="D967" s="89">
        <v>0</v>
      </c>
      <c r="E967" s="89"/>
      <c r="F967" s="45" t="str">
        <f t="shared" si="169"/>
        <v>-</v>
      </c>
    </row>
    <row r="968" spans="1:6" ht="12">
      <c r="A968" s="44">
        <v>51772</v>
      </c>
      <c r="B968" s="43" t="s">
        <v>1864</v>
      </c>
      <c r="C968" s="115" t="s">
        <v>1865</v>
      </c>
      <c r="D968" s="89">
        <v>0</v>
      </c>
      <c r="E968" s="89"/>
      <c r="F968" s="45" t="str">
        <f t="shared" si="169"/>
        <v>-</v>
      </c>
    </row>
    <row r="969" spans="1:6" ht="24">
      <c r="A969" s="44">
        <v>54132</v>
      </c>
      <c r="B969" s="43" t="s">
        <v>1866</v>
      </c>
      <c r="C969" s="115" t="s">
        <v>1867</v>
      </c>
      <c r="D969" s="89">
        <v>0</v>
      </c>
      <c r="E969" s="89"/>
      <c r="F969" s="45" t="str">
        <f t="shared" si="169"/>
        <v>-</v>
      </c>
    </row>
    <row r="970" spans="1:6" ht="24">
      <c r="A970" s="41">
        <v>54142</v>
      </c>
      <c r="B970" s="43" t="s">
        <v>1868</v>
      </c>
      <c r="C970" s="103" t="s">
        <v>1869</v>
      </c>
      <c r="D970" s="91">
        <v>0</v>
      </c>
      <c r="E970" s="91"/>
      <c r="F970" s="28" t="str">
        <f t="shared" si="169"/>
        <v>-</v>
      </c>
    </row>
    <row r="971" spans="1:6" ht="12.75" customHeight="1">
      <c r="A971" s="41">
        <v>54152</v>
      </c>
      <c r="B971" s="43" t="s">
        <v>1870</v>
      </c>
      <c r="C971" s="103" t="s">
        <v>1871</v>
      </c>
      <c r="D971" s="91">
        <v>0</v>
      </c>
      <c r="E971" s="91"/>
      <c r="F971" s="28" t="str">
        <f t="shared" si="169"/>
        <v>-</v>
      </c>
    </row>
    <row r="972" spans="1:6" ht="24">
      <c r="A972" s="41">
        <v>54162</v>
      </c>
      <c r="B972" s="43" t="s">
        <v>1872</v>
      </c>
      <c r="C972" s="103" t="s">
        <v>1873</v>
      </c>
      <c r="D972" s="91">
        <v>0</v>
      </c>
      <c r="E972" s="91"/>
      <c r="F972" s="28" t="str">
        <f t="shared" si="169"/>
        <v>-</v>
      </c>
    </row>
    <row r="973" spans="1:6" ht="24">
      <c r="A973" s="41">
        <v>54221</v>
      </c>
      <c r="B973" s="82" t="s">
        <v>1874</v>
      </c>
      <c r="C973" s="103" t="s">
        <v>1875</v>
      </c>
      <c r="D973" s="91">
        <v>0</v>
      </c>
      <c r="E973" s="91"/>
      <c r="F973" s="28" t="str">
        <f t="shared" si="169"/>
        <v>-</v>
      </c>
    </row>
    <row r="974" spans="1:6" ht="24">
      <c r="A974" s="44">
        <v>54222</v>
      </c>
      <c r="B974" s="82" t="s">
        <v>1876</v>
      </c>
      <c r="C974" s="115" t="s">
        <v>1877</v>
      </c>
      <c r="D974" s="89">
        <v>0</v>
      </c>
      <c r="E974" s="89"/>
      <c r="F974" s="45" t="str">
        <f t="shared" si="169"/>
        <v>-</v>
      </c>
    </row>
    <row r="975" spans="1:6" ht="24">
      <c r="A975" s="44" t="s">
        <v>1878</v>
      </c>
      <c r="B975" s="43" t="s">
        <v>1879</v>
      </c>
      <c r="C975" s="115" t="s">
        <v>1878</v>
      </c>
      <c r="D975" s="89">
        <v>0</v>
      </c>
      <c r="E975" s="89"/>
      <c r="F975" s="45" t="str">
        <f t="shared" si="169"/>
        <v>-</v>
      </c>
    </row>
    <row r="976" spans="1:6" ht="24">
      <c r="A976" s="44">
        <v>54232</v>
      </c>
      <c r="B976" s="82" t="s">
        <v>1880</v>
      </c>
      <c r="C976" s="115" t="s">
        <v>1881</v>
      </c>
      <c r="D976" s="89">
        <v>0</v>
      </c>
      <c r="E976" s="89"/>
      <c r="F976" s="45" t="str">
        <f t="shared" si="169"/>
        <v>-</v>
      </c>
    </row>
    <row r="977" spans="1:6" ht="24">
      <c r="A977" s="44">
        <v>54242</v>
      </c>
      <c r="B977" s="43" t="s">
        <v>1882</v>
      </c>
      <c r="C977" s="115" t="s">
        <v>1883</v>
      </c>
      <c r="D977" s="89">
        <v>0</v>
      </c>
      <c r="E977" s="89"/>
      <c r="F977" s="45" t="str">
        <f t="shared" si="169"/>
        <v>-</v>
      </c>
    </row>
    <row r="978" spans="1:6" ht="24">
      <c r="A978" s="44" t="s">
        <v>1884</v>
      </c>
      <c r="B978" s="43" t="s">
        <v>1885</v>
      </c>
      <c r="C978" s="115" t="s">
        <v>1884</v>
      </c>
      <c r="D978" s="89">
        <v>0</v>
      </c>
      <c r="E978" s="89"/>
      <c r="F978" s="45" t="str">
        <f t="shared" si="169"/>
        <v>-</v>
      </c>
    </row>
    <row r="979" spans="1:6" ht="24">
      <c r="A979" s="44">
        <v>54312</v>
      </c>
      <c r="B979" s="82" t="s">
        <v>1886</v>
      </c>
      <c r="C979" s="115" t="s">
        <v>1887</v>
      </c>
      <c r="D979" s="89">
        <v>0</v>
      </c>
      <c r="E979" s="89"/>
      <c r="F979" s="45" t="str">
        <f t="shared" si="169"/>
        <v>-</v>
      </c>
    </row>
    <row r="980" spans="1:6" ht="24">
      <c r="A980" s="44">
        <v>54431</v>
      </c>
      <c r="B980" s="43" t="s">
        <v>1888</v>
      </c>
      <c r="C980" s="115" t="s">
        <v>1889</v>
      </c>
      <c r="D980" s="89">
        <v>0</v>
      </c>
      <c r="E980" s="89"/>
      <c r="F980" s="45" t="str">
        <f t="shared" si="169"/>
        <v>-</v>
      </c>
    </row>
    <row r="981" spans="1:6" ht="24">
      <c r="A981" s="44">
        <v>54432</v>
      </c>
      <c r="B981" s="43" t="s">
        <v>1890</v>
      </c>
      <c r="C981" s="115" t="s">
        <v>1891</v>
      </c>
      <c r="D981" s="89">
        <v>0</v>
      </c>
      <c r="E981" s="89"/>
      <c r="F981" s="45" t="str">
        <f t="shared" si="169"/>
        <v>-</v>
      </c>
    </row>
    <row r="982" spans="1:6" ht="24">
      <c r="A982" s="44" t="s">
        <v>1892</v>
      </c>
      <c r="B982" s="43" t="s">
        <v>1893</v>
      </c>
      <c r="C982" s="115" t="s">
        <v>1892</v>
      </c>
      <c r="D982" s="89">
        <v>0</v>
      </c>
      <c r="E982" s="89"/>
      <c r="F982" s="45" t="str">
        <f t="shared" si="169"/>
        <v>-</v>
      </c>
    </row>
    <row r="983" spans="1:6" ht="24">
      <c r="A983" s="44">
        <v>54442</v>
      </c>
      <c r="B983" s="43" t="s">
        <v>1894</v>
      </c>
      <c r="C983" s="115" t="s">
        <v>1895</v>
      </c>
      <c r="D983" s="89">
        <v>0</v>
      </c>
      <c r="E983" s="89"/>
      <c r="F983" s="45" t="str">
        <f t="shared" si="169"/>
        <v>-</v>
      </c>
    </row>
    <row r="984" spans="1:6" ht="24">
      <c r="A984" s="44">
        <v>54452</v>
      </c>
      <c r="B984" s="43" t="s">
        <v>1896</v>
      </c>
      <c r="C984" s="115" t="s">
        <v>1897</v>
      </c>
      <c r="D984" s="89">
        <v>0</v>
      </c>
      <c r="E984" s="89"/>
      <c r="F984" s="45" t="str">
        <f t="shared" si="169"/>
        <v>-</v>
      </c>
    </row>
    <row r="985" spans="1:6" ht="24">
      <c r="A985" s="44" t="s">
        <v>1898</v>
      </c>
      <c r="B985" s="43" t="s">
        <v>1899</v>
      </c>
      <c r="C985" s="115" t="s">
        <v>1898</v>
      </c>
      <c r="D985" s="89">
        <v>0</v>
      </c>
      <c r="E985" s="89"/>
      <c r="F985" s="45" t="str">
        <f t="shared" si="169"/>
        <v>-</v>
      </c>
    </row>
    <row r="986" spans="1:6" ht="24">
      <c r="A986" s="44">
        <v>54461</v>
      </c>
      <c r="B986" s="43" t="s">
        <v>1900</v>
      </c>
      <c r="C986" s="115" t="s">
        <v>1901</v>
      </c>
      <c r="D986" s="89">
        <v>0</v>
      </c>
      <c r="E986" s="89"/>
      <c r="F986" s="45" t="str">
        <f t="shared" si="169"/>
        <v>-</v>
      </c>
    </row>
    <row r="987" spans="1:6" ht="24">
      <c r="A987" s="44">
        <v>54462</v>
      </c>
      <c r="B987" s="43" t="s">
        <v>1902</v>
      </c>
      <c r="C987" s="115" t="s">
        <v>1903</v>
      </c>
      <c r="D987" s="89">
        <v>0</v>
      </c>
      <c r="E987" s="89"/>
      <c r="F987" s="45" t="str">
        <f t="shared" si="169"/>
        <v>-</v>
      </c>
    </row>
    <row r="988" spans="1:6" ht="12">
      <c r="A988" s="44" t="s">
        <v>1904</v>
      </c>
      <c r="B988" s="43" t="s">
        <v>1905</v>
      </c>
      <c r="C988" s="115" t="s">
        <v>1904</v>
      </c>
      <c r="D988" s="89">
        <v>0</v>
      </c>
      <c r="E988" s="89"/>
      <c r="F988" s="45" t="str">
        <f t="shared" si="169"/>
        <v>-</v>
      </c>
    </row>
    <row r="989" spans="1:6" ht="24">
      <c r="A989" s="44">
        <v>54472</v>
      </c>
      <c r="B989" s="82" t="s">
        <v>1906</v>
      </c>
      <c r="C989" s="115" t="s">
        <v>1907</v>
      </c>
      <c r="D989" s="89">
        <v>0</v>
      </c>
      <c r="E989" s="89"/>
      <c r="F989" s="45" t="str">
        <f t="shared" si="169"/>
        <v>-</v>
      </c>
    </row>
    <row r="990" spans="1:6" ht="24">
      <c r="A990" s="44">
        <v>54482</v>
      </c>
      <c r="B990" s="82" t="s">
        <v>1908</v>
      </c>
      <c r="C990" s="115" t="s">
        <v>1909</v>
      </c>
      <c r="D990" s="89">
        <v>0</v>
      </c>
      <c r="E990" s="89"/>
      <c r="F990" s="45" t="str">
        <f t="shared" si="169"/>
        <v>-</v>
      </c>
    </row>
    <row r="991" spans="1:6" ht="24">
      <c r="A991" s="44" t="s">
        <v>1910</v>
      </c>
      <c r="B991" s="82" t="s">
        <v>1911</v>
      </c>
      <c r="C991" s="115" t="s">
        <v>1910</v>
      </c>
      <c r="D991" s="89">
        <v>0</v>
      </c>
      <c r="E991" s="89"/>
      <c r="F991" s="45" t="str">
        <f t="shared" si="169"/>
        <v>-</v>
      </c>
    </row>
    <row r="992" spans="1:6" ht="24">
      <c r="A992" s="44">
        <v>54532</v>
      </c>
      <c r="B992" s="43" t="s">
        <v>1912</v>
      </c>
      <c r="C992" s="115" t="s">
        <v>1913</v>
      </c>
      <c r="D992" s="89">
        <v>0</v>
      </c>
      <c r="E992" s="89"/>
      <c r="F992" s="45" t="str">
        <f t="shared" si="169"/>
        <v>-</v>
      </c>
    </row>
    <row r="993" spans="1:6" ht="12.75" customHeight="1">
      <c r="A993" s="44">
        <v>54542</v>
      </c>
      <c r="B993" s="43" t="s">
        <v>1914</v>
      </c>
      <c r="C993" s="115" t="s">
        <v>1915</v>
      </c>
      <c r="D993" s="89">
        <v>0</v>
      </c>
      <c r="E993" s="89"/>
      <c r="F993" s="45" t="str">
        <f t="shared" si="169"/>
        <v>-</v>
      </c>
    </row>
    <row r="994" spans="1:6" ht="24">
      <c r="A994" s="44">
        <v>54552</v>
      </c>
      <c r="B994" s="43" t="s">
        <v>1916</v>
      </c>
      <c r="C994" s="115" t="s">
        <v>1917</v>
      </c>
      <c r="D994" s="89">
        <v>0</v>
      </c>
      <c r="E994" s="89"/>
      <c r="F994" s="45" t="str">
        <f t="shared" si="169"/>
        <v>-</v>
      </c>
    </row>
    <row r="995" spans="1:6" ht="12.75" customHeight="1">
      <c r="A995" s="44">
        <v>54711</v>
      </c>
      <c r="B995" s="43" t="s">
        <v>1918</v>
      </c>
      <c r="C995" s="115" t="s">
        <v>1919</v>
      </c>
      <c r="D995" s="89">
        <v>14042.7</v>
      </c>
      <c r="E995" s="89"/>
      <c r="F995" s="45">
        <f t="shared" si="169"/>
        <v>0</v>
      </c>
    </row>
    <row r="996" spans="1:6" ht="12.75" customHeight="1">
      <c r="A996" s="44">
        <v>54712</v>
      </c>
      <c r="B996" s="43" t="s">
        <v>1920</v>
      </c>
      <c r="C996" s="115" t="s">
        <v>1921</v>
      </c>
      <c r="D996" s="89">
        <v>0</v>
      </c>
      <c r="E996" s="89"/>
      <c r="F996" s="45" t="str">
        <f t="shared" si="169"/>
        <v>-</v>
      </c>
    </row>
    <row r="997" spans="1:6" ht="12.75" customHeight="1">
      <c r="A997" s="44">
        <v>54721</v>
      </c>
      <c r="B997" s="43" t="s">
        <v>1922</v>
      </c>
      <c r="C997" s="115" t="s">
        <v>1923</v>
      </c>
      <c r="D997" s="89">
        <v>0</v>
      </c>
      <c r="E997" s="89"/>
      <c r="F997" s="45" t="str">
        <f t="shared" si="169"/>
        <v>-</v>
      </c>
    </row>
    <row r="998" spans="1:6" ht="12.75" customHeight="1">
      <c r="A998" s="44">
        <v>54722</v>
      </c>
      <c r="B998" s="43" t="s">
        <v>1924</v>
      </c>
      <c r="C998" s="115" t="s">
        <v>1925</v>
      </c>
      <c r="D998" s="89">
        <v>0</v>
      </c>
      <c r="E998" s="89"/>
      <c r="F998" s="45" t="str">
        <f t="shared" si="169"/>
        <v>-</v>
      </c>
    </row>
    <row r="999" spans="1:6" ht="12.75" customHeight="1">
      <c r="A999" s="44">
        <v>54731</v>
      </c>
      <c r="B999" s="43" t="s">
        <v>1926</v>
      </c>
      <c r="C999" s="115" t="s">
        <v>1927</v>
      </c>
      <c r="D999" s="89">
        <v>0</v>
      </c>
      <c r="E999" s="89"/>
      <c r="F999" s="45" t="str">
        <f t="shared" si="169"/>
        <v>-</v>
      </c>
    </row>
    <row r="1000" spans="1:6" ht="12.75" customHeight="1">
      <c r="A1000" s="44">
        <v>54732</v>
      </c>
      <c r="B1000" s="43" t="s">
        <v>1928</v>
      </c>
      <c r="C1000" s="115" t="s">
        <v>1929</v>
      </c>
      <c r="D1000" s="89">
        <v>0</v>
      </c>
      <c r="E1000" s="89"/>
      <c r="F1000" s="45" t="str">
        <f t="shared" si="169"/>
        <v>-</v>
      </c>
    </row>
    <row r="1001" spans="1:6" ht="12.75" customHeight="1">
      <c r="A1001" s="44">
        <v>54741</v>
      </c>
      <c r="B1001" s="43" t="s">
        <v>1930</v>
      </c>
      <c r="C1001" s="115" t="s">
        <v>1931</v>
      </c>
      <c r="D1001" s="89">
        <v>0</v>
      </c>
      <c r="E1001" s="89"/>
      <c r="F1001" s="45" t="str">
        <f t="shared" si="169"/>
        <v>-</v>
      </c>
    </row>
    <row r="1002" spans="1:6" ht="12.75" customHeight="1">
      <c r="A1002" s="44">
        <v>54742</v>
      </c>
      <c r="B1002" s="43" t="s">
        <v>1932</v>
      </c>
      <c r="C1002" s="115" t="s">
        <v>1933</v>
      </c>
      <c r="D1002" s="89">
        <v>0</v>
      </c>
      <c r="E1002" s="89"/>
      <c r="F1002" s="45" t="str">
        <f t="shared" si="169"/>
        <v>-</v>
      </c>
    </row>
    <row r="1003" spans="1:6" ht="24">
      <c r="A1003" s="44">
        <v>54751</v>
      </c>
      <c r="B1003" s="43" t="s">
        <v>1934</v>
      </c>
      <c r="C1003" s="115" t="s">
        <v>1935</v>
      </c>
      <c r="D1003" s="89">
        <v>0</v>
      </c>
      <c r="E1003" s="89"/>
      <c r="F1003" s="45" t="str">
        <f t="shared" si="169"/>
        <v>-</v>
      </c>
    </row>
    <row r="1004" spans="1:6" ht="24">
      <c r="A1004" s="44">
        <v>54752</v>
      </c>
      <c r="B1004" s="43" t="s">
        <v>1936</v>
      </c>
      <c r="C1004" s="115" t="s">
        <v>1937</v>
      </c>
      <c r="D1004" s="89">
        <v>0</v>
      </c>
      <c r="E1004" s="89"/>
      <c r="F1004" s="45" t="str">
        <f t="shared" si="169"/>
        <v>-</v>
      </c>
    </row>
    <row r="1005" spans="1:6" ht="24">
      <c r="A1005" s="44">
        <v>54761</v>
      </c>
      <c r="B1005" s="43" t="s">
        <v>1938</v>
      </c>
      <c r="C1005" s="115" t="s">
        <v>1939</v>
      </c>
      <c r="D1005" s="89">
        <v>0</v>
      </c>
      <c r="E1005" s="89"/>
      <c r="F1005" s="45" t="str">
        <f t="shared" si="169"/>
        <v>-</v>
      </c>
    </row>
    <row r="1006" spans="1:6" ht="24">
      <c r="A1006" s="44">
        <v>54762</v>
      </c>
      <c r="B1006" s="43" t="s">
        <v>1940</v>
      </c>
      <c r="C1006" s="115" t="s">
        <v>1941</v>
      </c>
      <c r="D1006" s="89">
        <v>0</v>
      </c>
      <c r="E1006" s="89"/>
      <c r="F1006" s="45" t="str">
        <f t="shared" si="169"/>
        <v>-</v>
      </c>
    </row>
    <row r="1007" spans="1:6" ht="24">
      <c r="A1007" s="44">
        <v>54771</v>
      </c>
      <c r="B1007" s="43" t="s">
        <v>1942</v>
      </c>
      <c r="C1007" s="115" t="s">
        <v>1943</v>
      </c>
      <c r="D1007" s="89">
        <v>0</v>
      </c>
      <c r="E1007" s="89"/>
      <c r="F1007" s="45" t="str">
        <f t="shared" ref="F1007:F1009" si="172">IF(D1007&lt;&gt;0,IF(E1007/D1007&gt;=100,"&gt;&gt;100",E1007/D1007*100),"-")</f>
        <v>-</v>
      </c>
    </row>
    <row r="1008" spans="1:6" ht="24">
      <c r="A1008" s="44">
        <v>54772</v>
      </c>
      <c r="B1008" s="43" t="s">
        <v>1944</v>
      </c>
      <c r="C1008" s="115" t="s">
        <v>1945</v>
      </c>
      <c r="D1008" s="89">
        <v>0</v>
      </c>
      <c r="E1008" s="89"/>
      <c r="F1008" s="45" t="str">
        <f t="shared" si="172"/>
        <v>-</v>
      </c>
    </row>
    <row r="1009" spans="1:6" ht="24">
      <c r="A1009" s="46">
        <v>55312</v>
      </c>
      <c r="B1009" s="43" t="s">
        <v>1946</v>
      </c>
      <c r="C1009" s="116" t="s">
        <v>1947</v>
      </c>
      <c r="D1009" s="90">
        <v>0</v>
      </c>
      <c r="E1009" s="90"/>
      <c r="F1009" s="48" t="str">
        <f t="shared" si="172"/>
        <v>-</v>
      </c>
    </row>
    <row r="1010" spans="1:6" ht="20.100000000000001" customHeight="1">
      <c r="A1010" s="138" t="s">
        <v>1948</v>
      </c>
      <c r="B1010" s="139"/>
      <c r="C1010" s="31"/>
      <c r="D1010" s="36"/>
      <c r="E1010" s="36"/>
      <c r="F1010" s="37"/>
    </row>
    <row r="1011" spans="1:6" ht="39" customHeight="1">
      <c r="A1011" s="68" t="s">
        <v>1949</v>
      </c>
      <c r="B1011" s="64" t="s">
        <v>8</v>
      </c>
      <c r="C1011" s="77" t="s">
        <v>9</v>
      </c>
      <c r="D1011" s="30" t="s">
        <v>1950</v>
      </c>
      <c r="E1011" s="32" t="s">
        <v>1951</v>
      </c>
      <c r="F1011" s="30" t="s">
        <v>12</v>
      </c>
    </row>
    <row r="1012" spans="1:6" ht="36">
      <c r="A1012" s="117" t="s">
        <v>1952</v>
      </c>
      <c r="B1012" s="112" t="s">
        <v>1953</v>
      </c>
      <c r="C1012" s="118" t="s">
        <v>1954</v>
      </c>
      <c r="D1012" s="119">
        <v>0</v>
      </c>
      <c r="E1012" s="119"/>
      <c r="F1012" s="45" t="str">
        <f t="shared" ref="F1012:F1019" si="173">IF(D1012&lt;&gt;0,IF(E1012/D1012&gt;=100,"&gt;&gt;100",E1012/D1012*100),"-")</f>
        <v>-</v>
      </c>
    </row>
    <row r="1013" spans="1:6" ht="24">
      <c r="A1013" s="44" t="s">
        <v>1955</v>
      </c>
      <c r="B1013" s="43" t="s">
        <v>1956</v>
      </c>
      <c r="C1013" s="115" t="s">
        <v>1955</v>
      </c>
      <c r="D1013" s="120">
        <v>0</v>
      </c>
      <c r="E1013" s="120"/>
      <c r="F1013" s="45" t="str">
        <f t="shared" si="173"/>
        <v>-</v>
      </c>
    </row>
    <row r="1014" spans="1:6" ht="24">
      <c r="A1014" s="44" t="s">
        <v>1957</v>
      </c>
      <c r="B1014" s="43" t="s">
        <v>1958</v>
      </c>
      <c r="C1014" s="115" t="s">
        <v>1957</v>
      </c>
      <c r="D1014" s="120">
        <v>0</v>
      </c>
      <c r="E1014" s="120"/>
      <c r="F1014" s="45" t="str">
        <f t="shared" si="173"/>
        <v>-</v>
      </c>
    </row>
    <row r="1015" spans="1:6" ht="24">
      <c r="A1015" s="44">
        <v>26454</v>
      </c>
      <c r="B1015" s="43" t="s">
        <v>1959</v>
      </c>
      <c r="C1015" s="115" t="s">
        <v>1960</v>
      </c>
      <c r="D1015" s="120">
        <v>0</v>
      </c>
      <c r="E1015" s="120"/>
      <c r="F1015" s="45" t="str">
        <f t="shared" si="173"/>
        <v>-</v>
      </c>
    </row>
    <row r="1016" spans="1:6" ht="12.75" customHeight="1">
      <c r="A1016" s="44" t="s">
        <v>1961</v>
      </c>
      <c r="B1016" s="43" t="s">
        <v>1962</v>
      </c>
      <c r="C1016" s="115" t="s">
        <v>1961</v>
      </c>
      <c r="D1016" s="120">
        <v>0</v>
      </c>
      <c r="E1016" s="120"/>
      <c r="F1016" s="45" t="str">
        <f t="shared" si="173"/>
        <v>-</v>
      </c>
    </row>
    <row r="1017" spans="1:6" ht="36">
      <c r="A1017" s="44" t="s">
        <v>1963</v>
      </c>
      <c r="B1017" s="43" t="s">
        <v>1964</v>
      </c>
      <c r="C1017" s="115" t="s">
        <v>1965</v>
      </c>
      <c r="D1017" s="120">
        <v>0</v>
      </c>
      <c r="E1017" s="120"/>
      <c r="F1017" s="45" t="str">
        <f t="shared" si="173"/>
        <v>-</v>
      </c>
    </row>
    <row r="1018" spans="1:6" ht="12.75" customHeight="1">
      <c r="A1018" s="44" t="s">
        <v>1966</v>
      </c>
      <c r="B1018" s="43" t="s">
        <v>1967</v>
      </c>
      <c r="C1018" s="115" t="s">
        <v>1966</v>
      </c>
      <c r="D1018" s="120">
        <v>0</v>
      </c>
      <c r="E1018" s="120"/>
      <c r="F1018" s="45" t="str">
        <f t="shared" si="173"/>
        <v>-</v>
      </c>
    </row>
    <row r="1019" spans="1:6" ht="24">
      <c r="A1019" s="46">
        <v>26534</v>
      </c>
      <c r="B1019" s="47" t="s">
        <v>1968</v>
      </c>
      <c r="C1019" s="116" t="s">
        <v>1969</v>
      </c>
      <c r="D1019" s="121">
        <v>0</v>
      </c>
      <c r="E1019" s="121"/>
      <c r="F1019" s="48" t="str">
        <f t="shared" si="173"/>
        <v>-</v>
      </c>
    </row>
    <row r="1020" spans="1:6" ht="15" customHeight="1">
      <c r="A1020" s="62"/>
      <c r="B1020" s="74"/>
      <c r="C1020" s="78"/>
      <c r="D1020" s="34"/>
      <c r="E1020" s="34"/>
      <c r="F1020" s="34"/>
    </row>
    <row r="1021" spans="1:6" ht="15" customHeight="1">
      <c r="A1021" s="62"/>
      <c r="B1021" s="74"/>
      <c r="C1021" s="78"/>
      <c r="D1021" s="136"/>
      <c r="E1021" s="137"/>
      <c r="F1021" s="34"/>
    </row>
    <row r="1022" spans="1:6" ht="15" customHeight="1">
      <c r="A1022" s="62"/>
      <c r="B1022" s="74"/>
      <c r="C1022" s="78"/>
      <c r="D1022" s="136"/>
      <c r="E1022" s="137"/>
      <c r="F1022" s="34"/>
    </row>
    <row r="1023" spans="1:6" ht="15" customHeight="1">
      <c r="A1023" s="62"/>
      <c r="B1023" s="74"/>
      <c r="C1023" s="78"/>
      <c r="D1023" s="34"/>
      <c r="E1023" s="34"/>
      <c r="F1023" s="34"/>
    </row>
    <row r="1024" spans="1:6" ht="15" customHeight="1">
      <c r="A1024" s="62"/>
      <c r="B1024" s="74"/>
      <c r="C1024" s="78"/>
      <c r="D1024" s="34"/>
      <c r="E1024" s="34"/>
      <c r="F1024" s="34"/>
    </row>
    <row r="1025" spans="1:6" ht="15" customHeight="1">
      <c r="A1025" s="62"/>
      <c r="B1025" s="74"/>
      <c r="C1025" s="78"/>
      <c r="D1025" s="34"/>
      <c r="E1025" s="34"/>
      <c r="F1025" s="34"/>
    </row>
    <row r="1026" spans="1:6" ht="15" customHeight="1">
      <c r="A1026" s="62"/>
      <c r="B1026" s="74"/>
      <c r="C1026" s="78"/>
      <c r="D1026" s="34"/>
      <c r="E1026" s="34"/>
      <c r="F1026" s="34"/>
    </row>
    <row r="1027" spans="1:6" ht="15" customHeight="1">
      <c r="A1027" s="62"/>
      <c r="B1027" s="74"/>
      <c r="C1027" s="78"/>
      <c r="D1027" s="34"/>
      <c r="E1027" s="34"/>
      <c r="F1027" s="34"/>
    </row>
    <row r="1028" spans="1:6" ht="15" customHeight="1">
      <c r="A1028" s="62"/>
      <c r="B1028" s="74"/>
      <c r="C1028" s="78"/>
      <c r="D1028" s="34"/>
      <c r="E1028" s="34"/>
      <c r="F1028" s="34"/>
    </row>
    <row r="1029" spans="1:6" ht="15" customHeight="1">
      <c r="A1029" s="62"/>
      <c r="B1029" s="74"/>
      <c r="C1029" s="78"/>
      <c r="D1029" s="34"/>
      <c r="E1029" s="34"/>
      <c r="F1029" s="34"/>
    </row>
    <row r="1030" spans="1:6" ht="15" customHeight="1">
      <c r="A1030" s="62"/>
      <c r="B1030" s="74"/>
      <c r="C1030" s="78"/>
      <c r="D1030" s="34"/>
      <c r="E1030" s="34"/>
      <c r="F1030" s="34"/>
    </row>
    <row r="1031" spans="1:6" ht="15" customHeight="1">
      <c r="A1031" s="62"/>
      <c r="B1031" s="74"/>
      <c r="C1031" s="78"/>
      <c r="D1031" s="34"/>
      <c r="E1031" s="34"/>
      <c r="F1031" s="34"/>
    </row>
    <row r="1032" spans="1:6" ht="15" customHeight="1">
      <c r="A1032" s="62"/>
      <c r="B1032" s="74"/>
      <c r="C1032" s="78"/>
      <c r="D1032" s="34"/>
      <c r="E1032" s="34"/>
      <c r="F1032" s="34"/>
    </row>
    <row r="1033" spans="1:6" ht="15" customHeight="1">
      <c r="A1033" s="62"/>
      <c r="B1033" s="74"/>
      <c r="C1033" s="78"/>
      <c r="D1033" s="34"/>
      <c r="E1033" s="34"/>
      <c r="F1033" s="34"/>
    </row>
    <row r="1034" spans="1:6" ht="15" customHeight="1">
      <c r="A1034" s="62"/>
      <c r="B1034" s="74"/>
      <c r="C1034" s="78"/>
      <c r="D1034" s="34"/>
      <c r="E1034" s="34"/>
      <c r="F1034" s="34"/>
    </row>
    <row r="1035" spans="1:6" ht="15" customHeight="1">
      <c r="A1035" s="62"/>
      <c r="B1035" s="74"/>
      <c r="C1035" s="78"/>
      <c r="D1035" s="34"/>
      <c r="E1035" s="34"/>
      <c r="F1035" s="34"/>
    </row>
    <row r="1036" spans="1:6" ht="15" customHeight="1">
      <c r="A1036" s="62"/>
      <c r="B1036" s="74"/>
      <c r="C1036" s="78"/>
      <c r="D1036" s="34"/>
      <c r="E1036" s="34"/>
      <c r="F1036" s="34"/>
    </row>
    <row r="1037" spans="1:6" ht="15" customHeight="1">
      <c r="A1037" s="62"/>
      <c r="B1037" s="74"/>
      <c r="C1037" s="78"/>
      <c r="D1037" s="34"/>
      <c r="E1037" s="34"/>
      <c r="F1037" s="34"/>
    </row>
    <row r="1038" spans="1:6" ht="15" customHeight="1">
      <c r="A1038" s="62"/>
      <c r="B1038" s="74"/>
      <c r="C1038" s="78"/>
      <c r="D1038" s="34"/>
      <c r="E1038" s="34"/>
      <c r="F1038" s="34"/>
    </row>
    <row r="1039" spans="1:6" ht="15" customHeight="1">
      <c r="A1039" s="62"/>
      <c r="B1039" s="74"/>
      <c r="C1039" s="78"/>
      <c r="D1039" s="34"/>
      <c r="E1039" s="34"/>
      <c r="F1039" s="34"/>
    </row>
    <row r="1040" spans="1:6" ht="15" customHeight="1">
      <c r="A1040" s="62"/>
      <c r="B1040" s="74"/>
      <c r="C1040" s="78"/>
      <c r="D1040" s="34"/>
      <c r="E1040" s="34"/>
      <c r="F1040" s="34"/>
    </row>
    <row r="1041" spans="1:6" ht="15" customHeight="1">
      <c r="A1041" s="62"/>
      <c r="B1041" s="74"/>
      <c r="C1041" s="78"/>
      <c r="D1041" s="34"/>
      <c r="E1041" s="34"/>
      <c r="F1041" s="34"/>
    </row>
    <row r="1042" spans="1:6" ht="15" customHeight="1">
      <c r="A1042" s="62"/>
      <c r="B1042" s="74"/>
      <c r="C1042" s="78"/>
      <c r="D1042" s="34"/>
      <c r="E1042" s="34"/>
      <c r="F1042" s="34"/>
    </row>
    <row r="1043" spans="1:6" ht="15" customHeight="1">
      <c r="A1043" s="62"/>
      <c r="B1043" s="74"/>
      <c r="C1043" s="78"/>
      <c r="D1043" s="34"/>
      <c r="E1043" s="34"/>
      <c r="F1043" s="34"/>
    </row>
    <row r="1044" spans="1:6" ht="15" customHeight="1">
      <c r="A1044" s="62"/>
      <c r="B1044" s="74"/>
      <c r="C1044" s="78"/>
      <c r="D1044" s="34"/>
      <c r="E1044" s="34"/>
      <c r="F1044" s="34"/>
    </row>
    <row r="1045" spans="1:6" ht="15" customHeight="1">
      <c r="A1045" s="62"/>
      <c r="B1045" s="74"/>
      <c r="C1045" s="78"/>
      <c r="D1045" s="34"/>
      <c r="E1045" s="34"/>
      <c r="F1045" s="34"/>
    </row>
    <row r="1046" spans="1:6" ht="15" customHeight="1">
      <c r="A1046" s="62"/>
      <c r="B1046" s="74"/>
      <c r="C1046" s="78"/>
      <c r="D1046" s="34"/>
      <c r="E1046" s="34"/>
      <c r="F1046" s="34"/>
    </row>
    <row r="1047" spans="1:6" ht="15" customHeight="1">
      <c r="A1047" s="62"/>
      <c r="B1047" s="74"/>
      <c r="C1047" s="78"/>
      <c r="D1047" s="34"/>
      <c r="E1047" s="34"/>
      <c r="F1047" s="34"/>
    </row>
    <row r="1048" spans="1:6" ht="15" customHeight="1">
      <c r="A1048" s="62"/>
      <c r="B1048" s="74"/>
      <c r="C1048" s="78"/>
      <c r="D1048" s="34"/>
      <c r="E1048" s="34"/>
      <c r="F1048" s="34"/>
    </row>
    <row r="1049" spans="1:6" ht="15" customHeight="1">
      <c r="A1049" s="62"/>
      <c r="B1049" s="74"/>
      <c r="C1049" s="78"/>
      <c r="D1049" s="34"/>
      <c r="E1049" s="34"/>
      <c r="F1049" s="34"/>
    </row>
    <row r="1050" spans="1:6" ht="15" customHeight="1">
      <c r="A1050" s="62"/>
      <c r="B1050" s="74"/>
      <c r="C1050" s="78"/>
      <c r="D1050" s="34"/>
      <c r="E1050" s="34"/>
      <c r="F1050" s="34"/>
    </row>
    <row r="1051" spans="1:6" ht="15" customHeight="1">
      <c r="A1051" s="62"/>
      <c r="B1051" s="74"/>
      <c r="C1051" s="78"/>
      <c r="D1051" s="34"/>
      <c r="E1051" s="34"/>
      <c r="F1051" s="34"/>
    </row>
    <row r="1052" spans="1:6" ht="15" customHeight="1">
      <c r="A1052" s="62"/>
      <c r="B1052" s="74"/>
      <c r="C1052" s="78"/>
      <c r="D1052" s="34"/>
      <c r="E1052" s="34"/>
      <c r="F1052" s="34"/>
    </row>
  </sheetData>
  <sheetProtection algorithmName="SHA-512" hashValue="JnOwNHldiqePJsu9Bp3NRmFvkbIMvoQGkmsGxYhgGJretEBuQ7R2UFKJGgrVofZqXCefZWpyK45wOLBBjGZIgw==" saltValue="Q3oSwg6ryEe+UOSLdMlYD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G1:XFD2 G15:XFD28 A9:A14 G9:XFD14 A3:F3 G3:XFD3 G4:XFD8 A1019:F1048576 A1013:A1018 C1013:F1018 A694:F700 A679:A693 C679:F693 A702:F720 A701 C701:F701 A724:F774 A721:A723 C721:F723 A793:F797 A775:A792 C775:F792 A815:F824 A798:A814 C798:F814 A826:F833 A825 C825:F825 A835:F897 A834 C834:F834 A900:F906 A898:A899 C898:F899 A924:F938 A907:A923 C907:F923 A941:F966 A939:A940 C939:F940 A979:F981 A967:A978 C967:F978 A992:F1007 A982:A991 C982:F991 A1010:F1012 A1008:A1009 C1008:F1009 A590:F678 A589 C589:F589 A29:F35 A466:F588 A36:F465 G29:XFD1048576 A4:F8 C9:F14 A15:F28 A1:F2" name="Range1"/>
    <protectedRange algorithmName="SHA-512" hashValue="R8frfBQ/MhInQYm+jLEgMwgPwCkrGPIUaxyIFLRSCn/+fIsUU6bmJDax/r7gTh2PEAEvgODYwg0rRRjqSM/oww==" saltValue="tbZzHO5lCNHCDH5y3XGZag==" spinCount="100000" sqref="B9:B14" name="Range1_1"/>
    <protectedRange algorithmName="SHA-512" hashValue="R8frfBQ/MhInQYm+jLEgMwgPwCkrGPIUaxyIFLRSCn/+fIsUU6bmJDax/r7gTh2PEAEvgODYwg0rRRjqSM/oww==" saltValue="tbZzHO5lCNHCDH5y3XGZag==" spinCount="100000" sqref="B1013" name="Range1_3"/>
    <protectedRange algorithmName="SHA-512" hashValue="R8frfBQ/MhInQYm+jLEgMwgPwCkrGPIUaxyIFLRSCn/+fIsUU6bmJDax/r7gTh2PEAEvgODYwg0rRRjqSM/oww==" saltValue="tbZzHO5lCNHCDH5y3XGZag==" spinCount="100000" sqref="B1014:B1018" name="Range1_4"/>
    <protectedRange algorithmName="SHA-512" hashValue="R8frfBQ/MhInQYm+jLEgMwgPwCkrGPIUaxyIFLRSCn/+fIsUU6bmJDax/r7gTh2PEAEvgODYwg0rRRjqSM/oww==" saltValue="tbZzHO5lCNHCDH5y3XGZag==" spinCount="100000" sqref="B679:B693" name="Range1_5"/>
    <protectedRange algorithmName="SHA-512" hashValue="R8frfBQ/MhInQYm+jLEgMwgPwCkrGPIUaxyIFLRSCn/+fIsUU6bmJDax/r7gTh2PEAEvgODYwg0rRRjqSM/oww==" saltValue="tbZzHO5lCNHCDH5y3XGZag==" spinCount="100000" sqref="B701" name="Range1_6"/>
    <protectedRange algorithmName="SHA-512" hashValue="R8frfBQ/MhInQYm+jLEgMwgPwCkrGPIUaxyIFLRSCn/+fIsUU6bmJDax/r7gTh2PEAEvgODYwg0rRRjqSM/oww==" saltValue="tbZzHO5lCNHCDH5y3XGZag==" spinCount="100000" sqref="B721:B723" name="Range1_7"/>
    <protectedRange algorithmName="SHA-512" hashValue="R8frfBQ/MhInQYm+jLEgMwgPwCkrGPIUaxyIFLRSCn/+fIsUU6bmJDax/r7gTh2PEAEvgODYwg0rRRjqSM/oww==" saltValue="tbZzHO5lCNHCDH5y3XGZag==" spinCount="100000" sqref="B775:B792" name="Range1_8"/>
    <protectedRange algorithmName="SHA-512" hashValue="R8frfBQ/MhInQYm+jLEgMwgPwCkrGPIUaxyIFLRSCn/+fIsUU6bmJDax/r7gTh2PEAEvgODYwg0rRRjqSM/oww==" saltValue="tbZzHO5lCNHCDH5y3XGZag==" spinCount="100000" sqref="B798:B814" name="Range1_9"/>
    <protectedRange algorithmName="SHA-512" hashValue="R8frfBQ/MhInQYm+jLEgMwgPwCkrGPIUaxyIFLRSCn/+fIsUU6bmJDax/r7gTh2PEAEvgODYwg0rRRjqSM/oww==" saltValue="tbZzHO5lCNHCDH5y3XGZag==" spinCount="100000" sqref="B825" name="Range1_10"/>
    <protectedRange algorithmName="SHA-512" hashValue="R8frfBQ/MhInQYm+jLEgMwgPwCkrGPIUaxyIFLRSCn/+fIsUU6bmJDax/r7gTh2PEAEvgODYwg0rRRjqSM/oww==" saltValue="tbZzHO5lCNHCDH5y3XGZag==" spinCount="100000" sqref="B834" name="Range1_11"/>
    <protectedRange algorithmName="SHA-512" hashValue="R8frfBQ/MhInQYm+jLEgMwgPwCkrGPIUaxyIFLRSCn/+fIsUU6bmJDax/r7gTh2PEAEvgODYwg0rRRjqSM/oww==" saltValue="tbZzHO5lCNHCDH5y3XGZag==" spinCount="100000" sqref="B898:B899" name="Range1_12"/>
    <protectedRange algorithmName="SHA-512" hashValue="R8frfBQ/MhInQYm+jLEgMwgPwCkrGPIUaxyIFLRSCn/+fIsUU6bmJDax/r7gTh2PEAEvgODYwg0rRRjqSM/oww==" saltValue="tbZzHO5lCNHCDH5y3XGZag==" spinCount="100000" sqref="B907:B923" name="Range1_13"/>
    <protectedRange algorithmName="SHA-512" hashValue="R8frfBQ/MhInQYm+jLEgMwgPwCkrGPIUaxyIFLRSCn/+fIsUU6bmJDax/r7gTh2PEAEvgODYwg0rRRjqSM/oww==" saltValue="tbZzHO5lCNHCDH5y3XGZag==" spinCount="100000" sqref="B939:B940" name="Range1_14"/>
    <protectedRange algorithmName="SHA-512" hashValue="R8frfBQ/MhInQYm+jLEgMwgPwCkrGPIUaxyIFLRSCn/+fIsUU6bmJDax/r7gTh2PEAEvgODYwg0rRRjqSM/oww==" saltValue="tbZzHO5lCNHCDH5y3XGZag==" spinCount="100000" sqref="B967:B978" name="Range1_15"/>
    <protectedRange algorithmName="SHA-512" hashValue="R8frfBQ/MhInQYm+jLEgMwgPwCkrGPIUaxyIFLRSCn/+fIsUU6bmJDax/r7gTh2PEAEvgODYwg0rRRjqSM/oww==" saltValue="tbZzHO5lCNHCDH5y3XGZag==" spinCount="100000" sqref="B982:B991" name="Range1_16"/>
    <protectedRange algorithmName="SHA-512" hashValue="R8frfBQ/MhInQYm+jLEgMwgPwCkrGPIUaxyIFLRSCn/+fIsUU6bmJDax/r7gTh2PEAEvgODYwg0rRRjqSM/oww==" saltValue="tbZzHO5lCNHCDH5y3XGZag==" spinCount="100000" sqref="B1008:B1009" name="Range1_17"/>
    <protectedRange algorithmName="SHA-512" hashValue="R8frfBQ/MhInQYm+jLEgMwgPwCkrGPIUaxyIFLRSCn/+fIsUU6bmJDax/r7gTh2PEAEvgODYwg0rRRjqSM/oww==" saltValue="tbZzHO5lCNHCDH5y3XGZag==" spinCount="100000" sqref="B589" name="Range1_2"/>
  </protectedRanges>
  <mergeCells count="8">
    <mergeCell ref="D1021:E1021"/>
    <mergeCell ref="D1022:E1022"/>
    <mergeCell ref="A1010:B1010"/>
    <mergeCell ref="A2:F2"/>
    <mergeCell ref="A5:B5"/>
    <mergeCell ref="A307:B307"/>
    <mergeCell ref="A429:B429"/>
    <mergeCell ref="A652:B652"/>
  </mergeCells>
  <conditionalFormatting sqref="D6:E7">
    <cfRule type="cellIs" dxfId="3" priority="13" operator="lessThan">
      <formula>-0.001</formula>
    </cfRule>
  </conditionalFormatting>
  <conditionalFormatting sqref="D9:E16">
    <cfRule type="cellIs" dxfId="2" priority="1" operator="lessThan">
      <formula>-0.001</formula>
    </cfRule>
  </conditionalFormatting>
  <conditionalFormatting sqref="D18:E1009">
    <cfRule type="cellIs" dxfId="1" priority="2" operator="lessThan">
      <formula>-0.001</formula>
    </cfRule>
  </conditionalFormatting>
  <dataValidations count="1">
    <dataValidation type="whole" operator="greaterThanOrEqual" allowBlank="1" showInputMessage="1" showErrorMessage="1" sqref="D657:E660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66" orientation="portrait"/>
  <headerFooter>
    <oddFooter>&amp;RStranica: &amp;P od &amp;N</oddFooter>
  </headerFooter>
  <rowBreaks count="12" manualBreakCount="12">
    <brk id="67" max="1048575" man="1"/>
    <brk id="124" max="1048575" man="1"/>
    <brk id="187" max="1048575" man="1"/>
    <brk id="245" max="1048575" man="1"/>
    <brk id="301" max="1048575" man="1"/>
    <brk id="306" max="1048575" man="1"/>
    <brk id="377" max="1048575" man="1"/>
    <brk id="428" max="1048575" man="1"/>
    <brk id="614" max="1048575" man="1"/>
    <brk id="651" max="1048575" man="1"/>
    <brk id="956" max="1048575" man="1"/>
    <brk id="1007" max="1048575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X993"/>
  <sheetViews>
    <sheetView showGridLines="0" zoomScaleNormal="100" workbookViewId="0">
      <selection activeCell="D108" sqref="D108"/>
    </sheetView>
  </sheetViews>
  <sheetFormatPr defaultColWidth="14.42578125" defaultRowHeight="15" customHeight="1"/>
  <cols>
    <col min="1" max="1" width="18.7109375" style="67" customWidth="1"/>
    <col min="2" max="2" width="53.85546875" style="67" customWidth="1"/>
    <col min="3" max="3" width="18.7109375" style="73" customWidth="1"/>
    <col min="4" max="4" width="17.85546875" style="1" customWidth="1"/>
    <col min="5" max="5" width="8.7109375" style="1" customWidth="1"/>
    <col min="6" max="6" width="7.5703125" style="1" customWidth="1"/>
    <col min="7" max="21" width="8" style="1" customWidth="1"/>
  </cols>
  <sheetData>
    <row r="1" spans="1:24" s="111" customFormat="1" ht="44.25" customHeight="1">
      <c r="A1" s="110" t="s">
        <v>0</v>
      </c>
      <c r="B1" s="132" t="s">
        <v>1</v>
      </c>
      <c r="C1" s="110" t="s">
        <v>2</v>
      </c>
      <c r="D1" s="133" t="s">
        <v>3</v>
      </c>
      <c r="E1" s="110" t="s">
        <v>4</v>
      </c>
      <c r="F1" s="134" t="s">
        <v>5</v>
      </c>
    </row>
    <row r="2" spans="1:24" ht="50.1" customHeight="1">
      <c r="A2" s="145" t="s">
        <v>1982</v>
      </c>
      <c r="B2" s="144"/>
      <c r="C2" s="144"/>
      <c r="D2" s="144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4" s="17" customFormat="1" ht="48" customHeight="1">
      <c r="A3" s="130" t="s">
        <v>1949</v>
      </c>
      <c r="B3" s="131" t="s">
        <v>8</v>
      </c>
      <c r="C3" s="129" t="s">
        <v>9</v>
      </c>
      <c r="D3" s="30" t="s">
        <v>1983</v>
      </c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</row>
    <row r="4" spans="1:24" s="88" customFormat="1" ht="12">
      <c r="A4" s="95">
        <v>1</v>
      </c>
      <c r="B4" s="96">
        <v>2</v>
      </c>
      <c r="C4" s="96" t="s">
        <v>13</v>
      </c>
      <c r="D4" s="97">
        <v>4</v>
      </c>
      <c r="E4" s="87"/>
      <c r="F4" s="87"/>
      <c r="G4" s="80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</row>
    <row r="5" spans="1:24" ht="24">
      <c r="A5" s="50"/>
      <c r="B5" s="59" t="s">
        <v>1984</v>
      </c>
      <c r="C5" s="60" t="s">
        <v>1985</v>
      </c>
      <c r="D5" s="93">
        <v>806590.93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4" ht="24">
      <c r="A6" s="51"/>
      <c r="B6" s="58" t="s">
        <v>1986</v>
      </c>
      <c r="C6" s="61" t="s">
        <v>1987</v>
      </c>
      <c r="D6" s="21">
        <f>D7+D8+D17+D18+D24</f>
        <v>394484.65</v>
      </c>
      <c r="E6" s="99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4" ht="12.75" customHeight="1">
      <c r="A7" s="51"/>
      <c r="B7" s="52" t="s">
        <v>1988</v>
      </c>
      <c r="C7" s="61" t="s">
        <v>1989</v>
      </c>
      <c r="D7" s="94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4" ht="12.75" customHeight="1">
      <c r="A8" s="51" t="s">
        <v>1990</v>
      </c>
      <c r="B8" s="52" t="s">
        <v>1991</v>
      </c>
      <c r="C8" s="61" t="s">
        <v>1992</v>
      </c>
      <c r="D8" s="21">
        <f>SUM(D9:D16)</f>
        <v>194051.58000000002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4" ht="12.75" customHeight="1">
      <c r="A9" s="41" t="s">
        <v>1993</v>
      </c>
      <c r="B9" s="42" t="s">
        <v>1994</v>
      </c>
      <c r="C9" s="61" t="s">
        <v>1995</v>
      </c>
      <c r="D9" s="94">
        <v>88004.65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spans="1:24" ht="12.75" customHeight="1">
      <c r="A10" s="41" t="s">
        <v>1996</v>
      </c>
      <c r="B10" s="42" t="s">
        <v>1997</v>
      </c>
      <c r="C10" s="61" t="s">
        <v>1998</v>
      </c>
      <c r="D10" s="94">
        <v>62860.89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</row>
    <row r="11" spans="1:24" ht="12.75" customHeight="1">
      <c r="A11" s="41" t="s">
        <v>1999</v>
      </c>
      <c r="B11" s="42" t="s">
        <v>2000</v>
      </c>
      <c r="C11" s="61" t="s">
        <v>2001</v>
      </c>
      <c r="D11" s="94">
        <v>4080.2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1:24" ht="12.75" customHeight="1">
      <c r="A12" s="41" t="s">
        <v>2002</v>
      </c>
      <c r="B12" s="42" t="s">
        <v>2003</v>
      </c>
      <c r="C12" s="61" t="s">
        <v>2004</v>
      </c>
      <c r="D12" s="94">
        <v>0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spans="1:24" ht="12.75">
      <c r="A13" s="44" t="s">
        <v>2005</v>
      </c>
      <c r="B13" s="43" t="s">
        <v>2006</v>
      </c>
      <c r="C13" s="61" t="s">
        <v>2007</v>
      </c>
      <c r="D13" s="94"/>
      <c r="E13" s="99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</row>
    <row r="14" spans="1:24" ht="12.75" customHeight="1">
      <c r="A14" s="44" t="s">
        <v>2008</v>
      </c>
      <c r="B14" s="43" t="s">
        <v>2009</v>
      </c>
      <c r="C14" s="61" t="s">
        <v>2010</v>
      </c>
      <c r="D14" s="94">
        <v>3179.48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pans="1:24" ht="12.75" customHeight="1">
      <c r="A15" s="44" t="s">
        <v>2011</v>
      </c>
      <c r="B15" s="43" t="s">
        <v>2012</v>
      </c>
      <c r="C15" s="61" t="s">
        <v>2013</v>
      </c>
      <c r="D15" s="94"/>
      <c r="E15" s="99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</row>
    <row r="16" spans="1:24" ht="12.75" customHeight="1">
      <c r="A16" s="44" t="s">
        <v>2014</v>
      </c>
      <c r="B16" s="43" t="s">
        <v>2015</v>
      </c>
      <c r="C16" s="61" t="s">
        <v>2016</v>
      </c>
      <c r="D16" s="94">
        <v>35926.36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spans="1:21" ht="12.75" customHeight="1">
      <c r="A17" s="126" t="s">
        <v>2017</v>
      </c>
      <c r="B17" s="58" t="s">
        <v>2018</v>
      </c>
      <c r="C17" s="61" t="s">
        <v>2019</v>
      </c>
      <c r="D17" s="94">
        <v>147846.32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1" ht="36">
      <c r="A18" s="51" t="s">
        <v>2020</v>
      </c>
      <c r="B18" s="52" t="s">
        <v>2021</v>
      </c>
      <c r="C18" s="61" t="s">
        <v>2022</v>
      </c>
      <c r="D18" s="21">
        <f>SUM(D19:D23)</f>
        <v>0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</row>
    <row r="19" spans="1:21" ht="12.75" customHeight="1">
      <c r="A19" s="41">
        <v>251.25299999999999</v>
      </c>
      <c r="B19" s="42" t="s">
        <v>2023</v>
      </c>
      <c r="C19" s="61" t="s">
        <v>2024</v>
      </c>
      <c r="D19" s="94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</row>
    <row r="20" spans="1:21" ht="12.75" customHeight="1">
      <c r="A20" s="41" t="s">
        <v>2025</v>
      </c>
      <c r="B20" s="42" t="s">
        <v>2026</v>
      </c>
      <c r="C20" s="61" t="s">
        <v>2027</v>
      </c>
      <c r="D20" s="94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1:21" ht="12.75" customHeight="1">
      <c r="A21" s="41" t="s">
        <v>2028</v>
      </c>
      <c r="B21" s="42" t="s">
        <v>2029</v>
      </c>
      <c r="C21" s="61" t="s">
        <v>2030</v>
      </c>
      <c r="D21" s="94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</row>
    <row r="22" spans="1:21" ht="24">
      <c r="A22" s="41" t="s">
        <v>2031</v>
      </c>
      <c r="B22" s="42" t="s">
        <v>2032</v>
      </c>
      <c r="C22" s="61" t="s">
        <v>2033</v>
      </c>
      <c r="D22" s="94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spans="1:21" ht="24">
      <c r="A23" s="41" t="s">
        <v>2034</v>
      </c>
      <c r="B23" s="42" t="s">
        <v>2035</v>
      </c>
      <c r="C23" s="61" t="s">
        <v>2036</v>
      </c>
      <c r="D23" s="94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1:21" ht="24">
      <c r="A24" s="126" t="s">
        <v>2037</v>
      </c>
      <c r="B24" s="58" t="s">
        <v>2038</v>
      </c>
      <c r="C24" s="58" t="s">
        <v>2039</v>
      </c>
      <c r="D24" s="120">
        <v>52586.75</v>
      </c>
      <c r="E24" s="99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</row>
    <row r="25" spans="1:21" ht="24">
      <c r="A25" s="41"/>
      <c r="B25" s="58" t="s">
        <v>2040</v>
      </c>
      <c r="C25" s="61" t="s">
        <v>2041</v>
      </c>
      <c r="D25" s="21">
        <f>D26+D27+D36+D37+D43</f>
        <v>859998.38000000012</v>
      </c>
      <c r="E25" s="99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spans="1:21" ht="12.75" customHeight="1">
      <c r="A26" s="41"/>
      <c r="B26" s="52" t="s">
        <v>1988</v>
      </c>
      <c r="C26" s="61" t="s">
        <v>2042</v>
      </c>
      <c r="D26" s="94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</row>
    <row r="27" spans="1:21" ht="12.75" customHeight="1">
      <c r="A27" s="51" t="s">
        <v>1990</v>
      </c>
      <c r="B27" s="52" t="s">
        <v>2043</v>
      </c>
      <c r="C27" s="61" t="s">
        <v>2044</v>
      </c>
      <c r="D27" s="21">
        <f>SUM(D28:D35)</f>
        <v>642573.29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1:21" ht="12.75" customHeight="1">
      <c r="A28" s="41" t="s">
        <v>1993</v>
      </c>
      <c r="B28" s="42" t="s">
        <v>1994</v>
      </c>
      <c r="C28" s="61" t="s">
        <v>2045</v>
      </c>
      <c r="D28" s="94">
        <v>124761.95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</row>
    <row r="29" spans="1:21" ht="12.75" customHeight="1">
      <c r="A29" s="41" t="s">
        <v>1996</v>
      </c>
      <c r="B29" s="42" t="s">
        <v>1997</v>
      </c>
      <c r="C29" s="61" t="s">
        <v>2046</v>
      </c>
      <c r="D29" s="94">
        <v>426397.45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</row>
    <row r="30" spans="1:21" ht="12.75" customHeight="1">
      <c r="A30" s="41" t="s">
        <v>1999</v>
      </c>
      <c r="B30" s="42" t="s">
        <v>2000</v>
      </c>
      <c r="C30" s="61" t="s">
        <v>2047</v>
      </c>
      <c r="D30" s="94">
        <v>3470.31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spans="1:21" ht="12.75" customHeight="1">
      <c r="A31" s="41" t="s">
        <v>2002</v>
      </c>
      <c r="B31" s="42" t="s">
        <v>2003</v>
      </c>
      <c r="C31" s="61" t="s">
        <v>2048</v>
      </c>
      <c r="D31" s="94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</row>
    <row r="32" spans="1:21" ht="12.75">
      <c r="A32" s="41" t="s">
        <v>2005</v>
      </c>
      <c r="B32" s="43" t="s">
        <v>2006</v>
      </c>
      <c r="C32" s="61" t="s">
        <v>2049</v>
      </c>
      <c r="D32" s="94"/>
      <c r="E32" s="99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</row>
    <row r="33" spans="1:21" ht="12.75" customHeight="1">
      <c r="A33" s="41" t="s">
        <v>2008</v>
      </c>
      <c r="B33" s="43" t="s">
        <v>2009</v>
      </c>
      <c r="C33" s="61" t="s">
        <v>2050</v>
      </c>
      <c r="D33" s="94">
        <v>23168.62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1:21" ht="12.75" customHeight="1">
      <c r="A34" s="41" t="s">
        <v>2011</v>
      </c>
      <c r="B34" s="43" t="s">
        <v>2012</v>
      </c>
      <c r="C34" s="61" t="s">
        <v>2051</v>
      </c>
      <c r="D34" s="94"/>
      <c r="E34" s="99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</row>
    <row r="35" spans="1:21" ht="12.75" customHeight="1">
      <c r="A35" s="41" t="s">
        <v>2014</v>
      </c>
      <c r="B35" s="43" t="s">
        <v>2015</v>
      </c>
      <c r="C35" s="61" t="s">
        <v>2052</v>
      </c>
      <c r="D35" s="94">
        <v>64774.96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</row>
    <row r="36" spans="1:21" ht="12.75" customHeight="1">
      <c r="A36" s="51" t="s">
        <v>2017</v>
      </c>
      <c r="B36" s="52" t="s">
        <v>2018</v>
      </c>
      <c r="C36" s="61" t="s">
        <v>2053</v>
      </c>
      <c r="D36" s="94">
        <v>80078.820000000007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</row>
    <row r="37" spans="1:21" ht="36">
      <c r="A37" s="51" t="s">
        <v>2020</v>
      </c>
      <c r="B37" s="52" t="s">
        <v>2054</v>
      </c>
      <c r="C37" s="61" t="s">
        <v>2055</v>
      </c>
      <c r="D37" s="21">
        <f>SUM(D38:D42)</f>
        <v>0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</row>
    <row r="38" spans="1:21" ht="12.75" customHeight="1">
      <c r="A38" s="41">
        <v>251.25299999999999</v>
      </c>
      <c r="B38" s="42" t="s">
        <v>2023</v>
      </c>
      <c r="C38" s="61" t="s">
        <v>2056</v>
      </c>
      <c r="D38" s="94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</row>
    <row r="39" spans="1:21" ht="12.75" customHeight="1">
      <c r="A39" s="41" t="s">
        <v>2025</v>
      </c>
      <c r="B39" s="42" t="s">
        <v>2026</v>
      </c>
      <c r="C39" s="61" t="s">
        <v>2057</v>
      </c>
      <c r="D39" s="94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</row>
    <row r="40" spans="1:21" ht="12.75" customHeight="1">
      <c r="A40" s="41" t="s">
        <v>2028</v>
      </c>
      <c r="B40" s="42" t="s">
        <v>2029</v>
      </c>
      <c r="C40" s="61" t="s">
        <v>2058</v>
      </c>
      <c r="D40" s="94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</row>
    <row r="41" spans="1:21" ht="24">
      <c r="A41" s="41" t="s">
        <v>2059</v>
      </c>
      <c r="B41" s="42" t="s">
        <v>2032</v>
      </c>
      <c r="C41" s="61" t="s">
        <v>2060</v>
      </c>
      <c r="D41" s="94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</row>
    <row r="42" spans="1:21" ht="24">
      <c r="A42" s="41" t="s">
        <v>2034</v>
      </c>
      <c r="B42" s="42" t="s">
        <v>2035</v>
      </c>
      <c r="C42" s="61" t="s">
        <v>2061</v>
      </c>
      <c r="D42" s="94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</row>
    <row r="43" spans="1:21" ht="12.75" customHeight="1">
      <c r="A43" s="126" t="s">
        <v>2037</v>
      </c>
      <c r="B43" s="58" t="s">
        <v>2038</v>
      </c>
      <c r="C43" s="58" t="s">
        <v>2062</v>
      </c>
      <c r="D43" s="120">
        <v>137346.26999999999</v>
      </c>
      <c r="E43" s="99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</row>
    <row r="44" spans="1:21" ht="24">
      <c r="A44" s="41"/>
      <c r="B44" s="52" t="s">
        <v>2063</v>
      </c>
      <c r="C44" s="61" t="s">
        <v>2064</v>
      </c>
      <c r="D44" s="21">
        <f>D5+D6-D25</f>
        <v>341077.19999999995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</row>
    <row r="45" spans="1:21" ht="24">
      <c r="A45" s="51"/>
      <c r="B45" s="58" t="s">
        <v>2065</v>
      </c>
      <c r="C45" s="61" t="s">
        <v>2066</v>
      </c>
      <c r="D45" s="21">
        <f>D46+D51+D92+D97+D103</f>
        <v>90333.53</v>
      </c>
      <c r="E45" s="99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1:21" ht="24">
      <c r="A46" s="41"/>
      <c r="B46" s="52" t="s">
        <v>2067</v>
      </c>
      <c r="C46" s="61" t="s">
        <v>2068</v>
      </c>
      <c r="D46" s="21">
        <f>SUM(D47:D50)</f>
        <v>0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</row>
    <row r="47" spans="1:21" ht="12.75" customHeight="1">
      <c r="A47" s="51"/>
      <c r="B47" s="42" t="s">
        <v>2069</v>
      </c>
      <c r="C47" s="61" t="s">
        <v>2070</v>
      </c>
      <c r="D47" s="94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</row>
    <row r="48" spans="1:21" ht="12.75" customHeight="1">
      <c r="A48" s="41"/>
      <c r="B48" s="42" t="s">
        <v>2071</v>
      </c>
      <c r="C48" s="61" t="s">
        <v>2072</v>
      </c>
      <c r="D48" s="94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1:21" ht="12.75" customHeight="1">
      <c r="A49" s="41"/>
      <c r="B49" s="42" t="s">
        <v>2073</v>
      </c>
      <c r="C49" s="61" t="s">
        <v>2074</v>
      </c>
      <c r="D49" s="94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</row>
    <row r="50" spans="1:21" ht="12.75" customHeight="1">
      <c r="A50" s="41"/>
      <c r="B50" s="42" t="s">
        <v>2075</v>
      </c>
      <c r="C50" s="61" t="s">
        <v>2076</v>
      </c>
      <c r="D50" s="94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</row>
    <row r="51" spans="1:21" ht="24">
      <c r="A51" s="51" t="s">
        <v>1990</v>
      </c>
      <c r="B51" s="58" t="s">
        <v>2077</v>
      </c>
      <c r="C51" s="61" t="s">
        <v>2078</v>
      </c>
      <c r="D51" s="21">
        <f>D52+D57+D62+D67+D72+D77+D82+D87</f>
        <v>36470.81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</row>
    <row r="52" spans="1:21" ht="12.75" customHeight="1">
      <c r="A52" s="51" t="s">
        <v>1993</v>
      </c>
      <c r="B52" s="52" t="s">
        <v>2079</v>
      </c>
      <c r="C52" s="61" t="s">
        <v>2080</v>
      </c>
      <c r="D52" s="21">
        <f>SUM(D53:D56)</f>
        <v>0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</row>
    <row r="53" spans="1:21" ht="12.75" customHeight="1">
      <c r="A53" s="41"/>
      <c r="B53" s="42" t="s">
        <v>2069</v>
      </c>
      <c r="C53" s="61" t="s">
        <v>2081</v>
      </c>
      <c r="D53" s="94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</row>
    <row r="54" spans="1:21" ht="12.75" customHeight="1">
      <c r="A54" s="41"/>
      <c r="B54" s="42" t="s">
        <v>2071</v>
      </c>
      <c r="C54" s="61" t="s">
        <v>2082</v>
      </c>
      <c r="D54" s="94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</row>
    <row r="55" spans="1:21" ht="12.75" customHeight="1">
      <c r="A55" s="51"/>
      <c r="B55" s="42" t="s">
        <v>2073</v>
      </c>
      <c r="C55" s="61" t="s">
        <v>2083</v>
      </c>
      <c r="D55" s="94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</row>
    <row r="56" spans="1:21" ht="12.75" customHeight="1">
      <c r="A56" s="41"/>
      <c r="B56" s="42" t="s">
        <v>2075</v>
      </c>
      <c r="C56" s="61" t="s">
        <v>2084</v>
      </c>
      <c r="D56" s="94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</row>
    <row r="57" spans="1:21" ht="12.75" customHeight="1">
      <c r="A57" s="51" t="s">
        <v>1996</v>
      </c>
      <c r="B57" s="52" t="s">
        <v>2085</v>
      </c>
      <c r="C57" s="61" t="s">
        <v>2086</v>
      </c>
      <c r="D57" s="21">
        <f>SUM(D58:D61)</f>
        <v>11249.92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</row>
    <row r="58" spans="1:21" ht="12.75" customHeight="1">
      <c r="A58" s="41"/>
      <c r="B58" s="42" t="s">
        <v>2069</v>
      </c>
      <c r="C58" s="61" t="s">
        <v>2087</v>
      </c>
      <c r="D58" s="94">
        <v>11249.92</v>
      </c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</row>
    <row r="59" spans="1:21" ht="12.75" customHeight="1">
      <c r="A59" s="41"/>
      <c r="B59" s="42" t="s">
        <v>2071</v>
      </c>
      <c r="C59" s="61" t="s">
        <v>2088</v>
      </c>
      <c r="D59" s="94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</row>
    <row r="60" spans="1:21" ht="12.75" customHeight="1">
      <c r="A60" s="41"/>
      <c r="B60" s="42" t="s">
        <v>2073</v>
      </c>
      <c r="C60" s="61" t="s">
        <v>2089</v>
      </c>
      <c r="D60" s="94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</row>
    <row r="61" spans="1:21" ht="12.75" customHeight="1">
      <c r="A61" s="41"/>
      <c r="B61" s="42" t="s">
        <v>2075</v>
      </c>
      <c r="C61" s="61" t="s">
        <v>2090</v>
      </c>
      <c r="D61" s="94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</row>
    <row r="62" spans="1:21" ht="12.75" customHeight="1">
      <c r="A62" s="51" t="s">
        <v>1999</v>
      </c>
      <c r="B62" s="52" t="s">
        <v>2091</v>
      </c>
      <c r="C62" s="61" t="s">
        <v>2092</v>
      </c>
      <c r="D62" s="21">
        <f>SUM(D63:D66)</f>
        <v>664.7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</row>
    <row r="63" spans="1:21" ht="12.75" customHeight="1">
      <c r="A63" s="41"/>
      <c r="B63" s="42" t="s">
        <v>2069</v>
      </c>
      <c r="C63" s="61" t="s">
        <v>2093</v>
      </c>
      <c r="D63" s="94">
        <v>664.7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</row>
    <row r="64" spans="1:21" ht="12.75" customHeight="1">
      <c r="A64" s="41"/>
      <c r="B64" s="42" t="s">
        <v>2071</v>
      </c>
      <c r="C64" s="61" t="s">
        <v>2094</v>
      </c>
      <c r="D64" s="94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</row>
    <row r="65" spans="1:21" ht="12.75" customHeight="1">
      <c r="A65" s="51"/>
      <c r="B65" s="42" t="s">
        <v>2073</v>
      </c>
      <c r="C65" s="61" t="s">
        <v>2095</v>
      </c>
      <c r="D65" s="94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</row>
    <row r="66" spans="1:21" ht="12.75" customHeight="1">
      <c r="A66" s="41"/>
      <c r="B66" s="42" t="s">
        <v>2075</v>
      </c>
      <c r="C66" s="61" t="s">
        <v>2096</v>
      </c>
      <c r="D66" s="94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</row>
    <row r="67" spans="1:21" ht="12.75" customHeight="1">
      <c r="A67" s="51" t="s">
        <v>2002</v>
      </c>
      <c r="B67" s="52" t="s">
        <v>2097</v>
      </c>
      <c r="C67" s="61" t="s">
        <v>2098</v>
      </c>
      <c r="D67" s="21">
        <f>SUM(D68:D71)</f>
        <v>0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</row>
    <row r="68" spans="1:21" ht="12.75" customHeight="1">
      <c r="A68" s="41"/>
      <c r="B68" s="42" t="s">
        <v>2069</v>
      </c>
      <c r="C68" s="61" t="s">
        <v>2099</v>
      </c>
      <c r="D68" s="94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</row>
    <row r="69" spans="1:21" ht="12.75" customHeight="1">
      <c r="A69" s="41"/>
      <c r="B69" s="42" t="s">
        <v>2071</v>
      </c>
      <c r="C69" s="61" t="s">
        <v>2100</v>
      </c>
      <c r="D69" s="94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</row>
    <row r="70" spans="1:21" ht="12.75" customHeight="1">
      <c r="A70" s="41"/>
      <c r="B70" s="42" t="s">
        <v>2073</v>
      </c>
      <c r="C70" s="61" t="s">
        <v>2101</v>
      </c>
      <c r="D70" s="94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</row>
    <row r="71" spans="1:21" ht="12.75" customHeight="1">
      <c r="A71" s="41"/>
      <c r="B71" s="42" t="s">
        <v>2075</v>
      </c>
      <c r="C71" s="61" t="s">
        <v>2102</v>
      </c>
      <c r="D71" s="94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</row>
    <row r="72" spans="1:21" ht="24">
      <c r="A72" s="51" t="s">
        <v>2005</v>
      </c>
      <c r="B72" s="58" t="s">
        <v>2103</v>
      </c>
      <c r="C72" s="61" t="s">
        <v>2104</v>
      </c>
      <c r="D72" s="21">
        <f>SUM(D73:D76)</f>
        <v>0</v>
      </c>
      <c r="E72" s="99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</row>
    <row r="73" spans="1:21" ht="12.75" customHeight="1">
      <c r="A73" s="41"/>
      <c r="B73" s="42" t="s">
        <v>2069</v>
      </c>
      <c r="C73" s="61" t="s">
        <v>2105</v>
      </c>
      <c r="D73" s="94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</row>
    <row r="74" spans="1:21" ht="12.75" customHeight="1">
      <c r="A74" s="41"/>
      <c r="B74" s="42" t="s">
        <v>2071</v>
      </c>
      <c r="C74" s="61" t="s">
        <v>2106</v>
      </c>
      <c r="D74" s="94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</row>
    <row r="75" spans="1:21" ht="12.75" customHeight="1">
      <c r="A75" s="41"/>
      <c r="B75" s="42" t="s">
        <v>2073</v>
      </c>
      <c r="C75" s="61" t="s">
        <v>2107</v>
      </c>
      <c r="D75" s="94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</row>
    <row r="76" spans="1:21" ht="12.75" customHeight="1">
      <c r="A76" s="41"/>
      <c r="B76" s="42" t="s">
        <v>2075</v>
      </c>
      <c r="C76" s="61" t="s">
        <v>2108</v>
      </c>
      <c r="D76" s="94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</row>
    <row r="77" spans="1:21" ht="24">
      <c r="A77" s="51" t="s">
        <v>2008</v>
      </c>
      <c r="B77" s="52" t="s">
        <v>2109</v>
      </c>
      <c r="C77" s="61" t="s">
        <v>2110</v>
      </c>
      <c r="D77" s="21">
        <f>SUM(D78:D81)</f>
        <v>0</v>
      </c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</row>
    <row r="78" spans="1:21" ht="12.75" customHeight="1">
      <c r="A78" s="41"/>
      <c r="B78" s="42" t="s">
        <v>2069</v>
      </c>
      <c r="C78" s="61" t="s">
        <v>2111</v>
      </c>
      <c r="D78" s="94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</row>
    <row r="79" spans="1:21" ht="12.75" customHeight="1">
      <c r="A79" s="41"/>
      <c r="B79" s="42" t="s">
        <v>2071</v>
      </c>
      <c r="C79" s="61" t="s">
        <v>2112</v>
      </c>
      <c r="D79" s="94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</row>
    <row r="80" spans="1:21" ht="12.75" customHeight="1">
      <c r="A80" s="41"/>
      <c r="B80" s="42" t="s">
        <v>2073</v>
      </c>
      <c r="C80" s="61" t="s">
        <v>2113</v>
      </c>
      <c r="D80" s="94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</row>
    <row r="81" spans="1:21" ht="12.75" customHeight="1">
      <c r="A81" s="51"/>
      <c r="B81" s="42" t="s">
        <v>2075</v>
      </c>
      <c r="C81" s="61" t="s">
        <v>2114</v>
      </c>
      <c r="D81" s="94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</row>
    <row r="82" spans="1:21" ht="24">
      <c r="A82" s="51" t="s">
        <v>2011</v>
      </c>
      <c r="B82" s="125" t="s">
        <v>2115</v>
      </c>
      <c r="C82" s="61" t="s">
        <v>2116</v>
      </c>
      <c r="D82" s="21">
        <f>SUM(D83:D86)</f>
        <v>0</v>
      </c>
      <c r="E82" s="99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</row>
    <row r="83" spans="1:21" ht="12.75" customHeight="1">
      <c r="A83" s="51"/>
      <c r="B83" s="42" t="s">
        <v>2069</v>
      </c>
      <c r="C83" s="61" t="s">
        <v>2117</v>
      </c>
      <c r="D83" s="94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</row>
    <row r="84" spans="1:21" ht="12.75" customHeight="1">
      <c r="A84" s="51"/>
      <c r="B84" s="42" t="s">
        <v>2071</v>
      </c>
      <c r="C84" s="61" t="s">
        <v>2118</v>
      </c>
      <c r="D84" s="94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</row>
    <row r="85" spans="1:21" ht="12.75" customHeight="1">
      <c r="A85" s="51"/>
      <c r="B85" s="42" t="s">
        <v>2073</v>
      </c>
      <c r="C85" s="61" t="s">
        <v>2119</v>
      </c>
      <c r="D85" s="94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</row>
    <row r="86" spans="1:21" ht="12.75" customHeight="1">
      <c r="A86" s="51"/>
      <c r="B86" s="42" t="s">
        <v>2075</v>
      </c>
      <c r="C86" s="61" t="s">
        <v>2120</v>
      </c>
      <c r="D86" s="94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</row>
    <row r="87" spans="1:21" ht="12.75" customHeight="1">
      <c r="A87" s="51" t="s">
        <v>2014</v>
      </c>
      <c r="B87" s="69" t="s">
        <v>2121</v>
      </c>
      <c r="C87" s="61" t="s">
        <v>2122</v>
      </c>
      <c r="D87" s="21">
        <f>SUM(D88:D91)</f>
        <v>24556.19</v>
      </c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</row>
    <row r="88" spans="1:21" ht="12.75" customHeight="1">
      <c r="A88" s="51"/>
      <c r="B88" s="42" t="s">
        <v>2069</v>
      </c>
      <c r="C88" s="61" t="s">
        <v>2123</v>
      </c>
      <c r="D88" s="94">
        <v>24556.19</v>
      </c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</row>
    <row r="89" spans="1:21" ht="12.75" customHeight="1">
      <c r="A89" s="51"/>
      <c r="B89" s="42" t="s">
        <v>2071</v>
      </c>
      <c r="C89" s="61" t="s">
        <v>2124</v>
      </c>
      <c r="D89" s="94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</row>
    <row r="90" spans="1:21" ht="12.75" customHeight="1">
      <c r="A90" s="51"/>
      <c r="B90" s="42" t="s">
        <v>2073</v>
      </c>
      <c r="C90" s="61" t="s">
        <v>2125</v>
      </c>
      <c r="D90" s="94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</row>
    <row r="91" spans="1:21" ht="12.75" customHeight="1">
      <c r="A91" s="51"/>
      <c r="B91" s="42" t="s">
        <v>2075</v>
      </c>
      <c r="C91" s="61" t="s">
        <v>2126</v>
      </c>
      <c r="D91" s="94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</row>
    <row r="92" spans="1:21" ht="12.75" customHeight="1">
      <c r="A92" s="51" t="s">
        <v>2017</v>
      </c>
      <c r="B92" s="52" t="s">
        <v>2127</v>
      </c>
      <c r="C92" s="61" t="s">
        <v>2128</v>
      </c>
      <c r="D92" s="21">
        <f>SUM(D93:D96)</f>
        <v>53862.720000000001</v>
      </c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</row>
    <row r="93" spans="1:21" ht="12.75" customHeight="1">
      <c r="A93" s="51"/>
      <c r="B93" s="42" t="s">
        <v>2069</v>
      </c>
      <c r="C93" s="61" t="s">
        <v>2129</v>
      </c>
      <c r="D93" s="94">
        <v>53862.720000000001</v>
      </c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</row>
    <row r="94" spans="1:21" ht="12.75" customHeight="1">
      <c r="A94" s="51"/>
      <c r="B94" s="42" t="s">
        <v>2071</v>
      </c>
      <c r="C94" s="61" t="s">
        <v>2130</v>
      </c>
      <c r="D94" s="94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</row>
    <row r="95" spans="1:21" ht="12.75" customHeight="1">
      <c r="A95" s="41"/>
      <c r="B95" s="42" t="s">
        <v>2073</v>
      </c>
      <c r="C95" s="61" t="s">
        <v>2131</v>
      </c>
      <c r="D95" s="94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</row>
    <row r="96" spans="1:21" ht="12.75" customHeight="1">
      <c r="A96" s="41"/>
      <c r="B96" s="42" t="s">
        <v>2075</v>
      </c>
      <c r="C96" s="61" t="s">
        <v>2132</v>
      </c>
      <c r="D96" s="94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</row>
    <row r="97" spans="1:21" ht="36">
      <c r="A97" s="51" t="s">
        <v>2020</v>
      </c>
      <c r="B97" s="52" t="s">
        <v>2133</v>
      </c>
      <c r="C97" s="61" t="s">
        <v>2134</v>
      </c>
      <c r="D97" s="21">
        <f>SUM(D98:D102)</f>
        <v>0</v>
      </c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</row>
    <row r="98" spans="1:21" ht="12.75" customHeight="1">
      <c r="A98" s="41">
        <v>251.25299999999999</v>
      </c>
      <c r="B98" s="42" t="s">
        <v>2023</v>
      </c>
      <c r="C98" s="61" t="s">
        <v>2135</v>
      </c>
      <c r="D98" s="94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</row>
    <row r="99" spans="1:21" ht="12.75" customHeight="1">
      <c r="A99" s="41" t="s">
        <v>2025</v>
      </c>
      <c r="B99" s="42" t="s">
        <v>2026</v>
      </c>
      <c r="C99" s="61" t="s">
        <v>2136</v>
      </c>
      <c r="D99" s="94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</row>
    <row r="100" spans="1:21" ht="12.75" customHeight="1">
      <c r="A100" s="41" t="s">
        <v>2028</v>
      </c>
      <c r="B100" s="42" t="s">
        <v>2029</v>
      </c>
      <c r="C100" s="61" t="s">
        <v>2137</v>
      </c>
      <c r="D100" s="94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</row>
    <row r="101" spans="1:21" ht="24">
      <c r="A101" s="41" t="s">
        <v>2059</v>
      </c>
      <c r="B101" s="42" t="s">
        <v>2032</v>
      </c>
      <c r="C101" s="61" t="s">
        <v>2138</v>
      </c>
      <c r="D101" s="94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</row>
    <row r="102" spans="1:21" ht="24">
      <c r="A102" s="41" t="s">
        <v>2034</v>
      </c>
      <c r="B102" s="42" t="s">
        <v>2035</v>
      </c>
      <c r="C102" s="61" t="s">
        <v>2139</v>
      </c>
      <c r="D102" s="94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</row>
    <row r="103" spans="1:21" ht="16.5" customHeight="1">
      <c r="A103" s="123" t="s">
        <v>2037</v>
      </c>
      <c r="B103" s="124" t="s">
        <v>2038</v>
      </c>
      <c r="C103" s="124" t="s">
        <v>2140</v>
      </c>
      <c r="D103" s="120"/>
      <c r="E103" s="99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</row>
    <row r="104" spans="1:21" ht="24">
      <c r="A104" s="51"/>
      <c r="B104" s="58" t="s">
        <v>2141</v>
      </c>
      <c r="C104" s="61" t="s">
        <v>2142</v>
      </c>
      <c r="D104" s="21">
        <f>SUM(D105:D109)</f>
        <v>250743.66999999998</v>
      </c>
      <c r="E104" s="99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</row>
    <row r="105" spans="1:21" ht="12.75" customHeight="1">
      <c r="A105" s="41"/>
      <c r="B105" s="42" t="s">
        <v>1988</v>
      </c>
      <c r="C105" s="61" t="s">
        <v>2143</v>
      </c>
      <c r="D105" s="94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</row>
    <row r="106" spans="1:21" ht="12.75" customHeight="1">
      <c r="A106" s="41" t="s">
        <v>1990</v>
      </c>
      <c r="B106" s="42" t="s">
        <v>2144</v>
      </c>
      <c r="C106" s="61" t="s">
        <v>2145</v>
      </c>
      <c r="D106" s="94">
        <v>120361.2</v>
      </c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</row>
    <row r="107" spans="1:21" ht="12.75" customHeight="1">
      <c r="A107" s="41" t="s">
        <v>2017</v>
      </c>
      <c r="B107" s="42" t="s">
        <v>2018</v>
      </c>
      <c r="C107" s="61" t="s">
        <v>2146</v>
      </c>
      <c r="D107" s="94">
        <v>130382.47</v>
      </c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</row>
    <row r="108" spans="1:21" ht="12.75" customHeight="1">
      <c r="A108" s="41" t="s">
        <v>2020</v>
      </c>
      <c r="B108" s="42" t="s">
        <v>2147</v>
      </c>
      <c r="C108" s="61" t="s">
        <v>2148</v>
      </c>
      <c r="D108" s="94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</row>
    <row r="109" spans="1:21" ht="12.75" customHeight="1">
      <c r="A109" s="46" t="s">
        <v>2037</v>
      </c>
      <c r="B109" s="47" t="s">
        <v>2038</v>
      </c>
      <c r="C109" s="122" t="s">
        <v>2149</v>
      </c>
      <c r="D109" s="121"/>
      <c r="E109" s="99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</row>
    <row r="110" spans="1:21" ht="15" customHeight="1">
      <c r="A110" s="66"/>
      <c r="B110" s="66"/>
      <c r="C110" s="70"/>
      <c r="D110" s="18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</row>
    <row r="111" spans="1:21" ht="15" customHeight="1">
      <c r="A111" s="66"/>
      <c r="B111" s="66"/>
      <c r="C111" s="70"/>
      <c r="D111" s="18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</row>
    <row r="112" spans="1:21" ht="15" customHeight="1">
      <c r="A112" s="66"/>
      <c r="B112" s="66"/>
      <c r="C112" s="71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</row>
    <row r="113" spans="1:21" ht="12.75" customHeight="1">
      <c r="A113" s="65"/>
      <c r="B113" s="65"/>
      <c r="C113" s="72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</row>
    <row r="114" spans="1:21" ht="12.75" customHeight="1">
      <c r="A114" s="65"/>
      <c r="B114" s="65"/>
      <c r="C114" s="72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</row>
    <row r="115" spans="1:21" ht="12.75" customHeight="1">
      <c r="A115" s="65"/>
      <c r="B115" s="65"/>
      <c r="C115" s="72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</row>
    <row r="116" spans="1:21" ht="12.75" customHeight="1">
      <c r="A116" s="65"/>
      <c r="B116" s="65"/>
      <c r="C116" s="72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</row>
    <row r="117" spans="1:21" ht="12.75" customHeight="1">
      <c r="A117" s="65"/>
      <c r="B117" s="65"/>
      <c r="C117" s="72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</row>
    <row r="118" spans="1:21" ht="12.75" customHeight="1">
      <c r="A118" s="65"/>
      <c r="B118" s="65"/>
      <c r="C118" s="72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</row>
    <row r="119" spans="1:21" ht="12.75" customHeight="1">
      <c r="A119" s="65"/>
      <c r="B119" s="65"/>
      <c r="C119" s="72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</row>
    <row r="120" spans="1:21" ht="12.75" customHeight="1">
      <c r="A120" s="65"/>
      <c r="B120" s="65"/>
      <c r="C120" s="72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</row>
    <row r="121" spans="1:21" ht="12.75" customHeight="1">
      <c r="A121" s="65"/>
      <c r="B121" s="65"/>
      <c r="C121" s="72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</row>
    <row r="122" spans="1:21" ht="12.75" customHeight="1">
      <c r="A122" s="65"/>
      <c r="B122" s="65"/>
      <c r="C122" s="72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</row>
    <row r="123" spans="1:21" ht="12.75" customHeight="1">
      <c r="A123" s="65"/>
      <c r="B123" s="65"/>
      <c r="C123" s="72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</row>
    <row r="124" spans="1:21" ht="12.75" customHeight="1">
      <c r="A124" s="65"/>
      <c r="B124" s="65"/>
      <c r="C124" s="72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</row>
    <row r="125" spans="1:21" ht="12.75" customHeight="1">
      <c r="A125" s="65"/>
      <c r="B125" s="65"/>
      <c r="C125" s="72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</row>
    <row r="126" spans="1:21" ht="12.75" customHeight="1">
      <c r="A126" s="65"/>
      <c r="B126" s="65"/>
      <c r="C126" s="72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</row>
    <row r="127" spans="1:21" ht="12.75" customHeight="1">
      <c r="A127" s="65"/>
      <c r="B127" s="65"/>
      <c r="C127" s="72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</row>
    <row r="128" spans="1:21" ht="12.75" customHeight="1">
      <c r="A128" s="65"/>
      <c r="B128" s="65"/>
      <c r="C128" s="72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</row>
    <row r="129" spans="1:21" ht="12.75" customHeight="1">
      <c r="A129" s="65"/>
      <c r="B129" s="65"/>
      <c r="C129" s="72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</row>
    <row r="130" spans="1:21" ht="12.75" customHeight="1">
      <c r="A130" s="65"/>
      <c r="B130" s="65"/>
      <c r="C130" s="72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</row>
    <row r="131" spans="1:21" ht="12.75" customHeight="1">
      <c r="A131" s="65"/>
      <c r="B131" s="65"/>
      <c r="C131" s="72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</row>
    <row r="132" spans="1:21" ht="12.75" customHeight="1">
      <c r="A132" s="65"/>
      <c r="B132" s="65"/>
      <c r="C132" s="72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</row>
    <row r="133" spans="1:21" ht="12.75" customHeight="1">
      <c r="A133" s="65"/>
      <c r="B133" s="65"/>
      <c r="C133" s="72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</row>
    <row r="134" spans="1:21" ht="12.75" customHeight="1">
      <c r="A134" s="65"/>
      <c r="B134" s="65"/>
      <c r="C134" s="72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</row>
    <row r="135" spans="1:21" ht="12.75" customHeight="1">
      <c r="A135" s="65"/>
      <c r="B135" s="65"/>
      <c r="C135" s="72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</row>
    <row r="136" spans="1:21" ht="12.75" customHeight="1">
      <c r="A136" s="65"/>
      <c r="B136" s="65"/>
      <c r="C136" s="72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</row>
    <row r="137" spans="1:21" ht="12.75" customHeight="1">
      <c r="A137" s="65"/>
      <c r="B137" s="65"/>
      <c r="C137" s="72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</row>
    <row r="138" spans="1:21" ht="12.75" customHeight="1">
      <c r="A138" s="65"/>
      <c r="B138" s="65"/>
      <c r="C138" s="72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</row>
    <row r="139" spans="1:21" ht="12.75" customHeight="1">
      <c r="A139" s="65"/>
      <c r="B139" s="65"/>
      <c r="C139" s="72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</row>
    <row r="140" spans="1:21" ht="12.75" customHeight="1">
      <c r="A140" s="65"/>
      <c r="B140" s="65"/>
      <c r="C140" s="72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</row>
    <row r="141" spans="1:21" ht="12.75" customHeight="1">
      <c r="A141" s="65"/>
      <c r="B141" s="65"/>
      <c r="C141" s="72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</row>
    <row r="142" spans="1:21" ht="12.75" customHeight="1">
      <c r="A142" s="65"/>
      <c r="B142" s="65"/>
      <c r="C142" s="72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</row>
    <row r="143" spans="1:21" ht="12.75" customHeight="1">
      <c r="A143" s="65"/>
      <c r="B143" s="65"/>
      <c r="C143" s="72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</row>
    <row r="144" spans="1:21" ht="12.75" customHeight="1">
      <c r="A144" s="65"/>
      <c r="B144" s="65"/>
      <c r="C144" s="72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</row>
    <row r="145" spans="1:21" ht="12.75" customHeight="1">
      <c r="A145" s="65"/>
      <c r="B145" s="65"/>
      <c r="C145" s="72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</row>
    <row r="146" spans="1:21" ht="12.75" customHeight="1">
      <c r="A146" s="65"/>
      <c r="B146" s="65"/>
      <c r="C146" s="72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</row>
    <row r="147" spans="1:21" ht="12.75" customHeight="1">
      <c r="A147" s="65"/>
      <c r="B147" s="65"/>
      <c r="C147" s="72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</row>
    <row r="148" spans="1:21" ht="12.75" customHeight="1">
      <c r="A148" s="65"/>
      <c r="B148" s="65"/>
      <c r="C148" s="72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</row>
    <row r="149" spans="1:21" ht="12.75" customHeight="1">
      <c r="A149" s="65"/>
      <c r="B149" s="65"/>
      <c r="C149" s="72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</row>
    <row r="150" spans="1:21" ht="12.75" customHeight="1">
      <c r="A150" s="65"/>
      <c r="B150" s="65"/>
      <c r="C150" s="72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</row>
    <row r="151" spans="1:21" ht="12.75" customHeight="1">
      <c r="A151" s="65"/>
      <c r="B151" s="65"/>
      <c r="C151" s="72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</row>
    <row r="152" spans="1:21" ht="12.75" customHeight="1">
      <c r="A152" s="65"/>
      <c r="B152" s="65"/>
      <c r="C152" s="72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</row>
    <row r="153" spans="1:21" ht="12.75" customHeight="1">
      <c r="A153" s="65"/>
      <c r="B153" s="65"/>
      <c r="C153" s="72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</row>
    <row r="154" spans="1:21" ht="12.75" customHeight="1">
      <c r="A154" s="65"/>
      <c r="B154" s="65"/>
      <c r="C154" s="72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</row>
    <row r="155" spans="1:21" ht="12.75" customHeight="1">
      <c r="A155" s="65"/>
      <c r="B155" s="65"/>
      <c r="C155" s="72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</row>
    <row r="156" spans="1:21" ht="12.75" customHeight="1">
      <c r="A156" s="65"/>
      <c r="B156" s="65"/>
      <c r="C156" s="72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</row>
    <row r="157" spans="1:21" ht="12.75" customHeight="1">
      <c r="A157" s="65"/>
      <c r="B157" s="65"/>
      <c r="C157" s="72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</row>
    <row r="158" spans="1:21" ht="12.75" customHeight="1">
      <c r="A158" s="65"/>
      <c r="B158" s="65"/>
      <c r="C158" s="72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</row>
    <row r="159" spans="1:21" ht="12.75" customHeight="1">
      <c r="A159" s="65"/>
      <c r="B159" s="65"/>
      <c r="C159" s="72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</row>
    <row r="160" spans="1:21" ht="12.75" customHeight="1">
      <c r="A160" s="65"/>
      <c r="B160" s="65"/>
      <c r="C160" s="72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</row>
    <row r="161" spans="1:21" ht="12.75" customHeight="1">
      <c r="A161" s="65"/>
      <c r="B161" s="65"/>
      <c r="C161" s="72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</row>
    <row r="162" spans="1:21" ht="12.75" customHeight="1">
      <c r="A162" s="65"/>
      <c r="B162" s="65"/>
      <c r="C162" s="72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</row>
    <row r="163" spans="1:21" ht="12.75" customHeight="1">
      <c r="A163" s="65"/>
      <c r="B163" s="65"/>
      <c r="C163" s="72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</row>
    <row r="164" spans="1:21" ht="12.75" customHeight="1">
      <c r="A164" s="65"/>
      <c r="B164" s="65"/>
      <c r="C164" s="72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</row>
    <row r="165" spans="1:21" ht="12.75" customHeight="1">
      <c r="A165" s="65"/>
      <c r="B165" s="65"/>
      <c r="C165" s="72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</row>
    <row r="166" spans="1:21" ht="12.75" customHeight="1">
      <c r="A166" s="65"/>
      <c r="B166" s="65"/>
      <c r="C166" s="72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</row>
    <row r="167" spans="1:21" ht="12.75" customHeight="1">
      <c r="A167" s="65"/>
      <c r="B167" s="65"/>
      <c r="C167" s="72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</row>
    <row r="168" spans="1:21" ht="12.75" customHeight="1">
      <c r="A168" s="65"/>
      <c r="B168" s="65"/>
      <c r="C168" s="72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</row>
    <row r="169" spans="1:21" ht="12.75" customHeight="1">
      <c r="A169" s="65"/>
      <c r="B169" s="65"/>
      <c r="C169" s="72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</row>
    <row r="170" spans="1:21" ht="12.75" customHeight="1">
      <c r="A170" s="65"/>
      <c r="B170" s="65"/>
      <c r="C170" s="72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</row>
    <row r="171" spans="1:21" ht="12.75" customHeight="1">
      <c r="A171" s="65"/>
      <c r="B171" s="65"/>
      <c r="C171" s="72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</row>
    <row r="172" spans="1:21" ht="12.75" customHeight="1">
      <c r="A172" s="65"/>
      <c r="B172" s="65"/>
      <c r="C172" s="72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</row>
    <row r="173" spans="1:21" ht="12.75" customHeight="1">
      <c r="A173" s="65"/>
      <c r="B173" s="65"/>
      <c r="C173" s="72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</row>
    <row r="174" spans="1:21" ht="12.75" customHeight="1">
      <c r="A174" s="65"/>
      <c r="B174" s="65"/>
      <c r="C174" s="72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</row>
    <row r="175" spans="1:21" ht="12.75" customHeight="1">
      <c r="A175" s="65"/>
      <c r="B175" s="65"/>
      <c r="C175" s="72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</row>
    <row r="176" spans="1:21" ht="12.75" customHeight="1">
      <c r="A176" s="65"/>
      <c r="B176" s="65"/>
      <c r="C176" s="72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</row>
    <row r="177" spans="1:21" ht="12.75" customHeight="1">
      <c r="A177" s="65"/>
      <c r="B177" s="65"/>
      <c r="C177" s="72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</row>
    <row r="178" spans="1:21" ht="12.75" customHeight="1">
      <c r="A178" s="65"/>
      <c r="B178" s="65"/>
      <c r="C178" s="72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</row>
    <row r="179" spans="1:21" ht="12.75" customHeight="1">
      <c r="A179" s="65"/>
      <c r="B179" s="65"/>
      <c r="C179" s="72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</row>
    <row r="180" spans="1:21" ht="12.75" customHeight="1">
      <c r="A180" s="65"/>
      <c r="B180" s="65"/>
      <c r="C180" s="72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</row>
    <row r="181" spans="1:21" ht="12.75" customHeight="1">
      <c r="A181" s="65"/>
      <c r="B181" s="65"/>
      <c r="C181" s="72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</row>
    <row r="182" spans="1:21" ht="12.75" customHeight="1">
      <c r="A182" s="65"/>
      <c r="B182" s="65"/>
      <c r="C182" s="72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</row>
    <row r="183" spans="1:21" ht="12.75" customHeight="1">
      <c r="A183" s="65"/>
      <c r="B183" s="65"/>
      <c r="C183" s="72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</row>
    <row r="184" spans="1:21" ht="12.75" customHeight="1">
      <c r="A184" s="65"/>
      <c r="B184" s="65"/>
      <c r="C184" s="72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</row>
    <row r="185" spans="1:21" ht="12.75" customHeight="1">
      <c r="A185" s="65"/>
      <c r="B185" s="65"/>
      <c r="C185" s="72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</row>
    <row r="186" spans="1:21" ht="12.75" customHeight="1">
      <c r="A186" s="65"/>
      <c r="B186" s="65"/>
      <c r="C186" s="72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</row>
    <row r="187" spans="1:21" ht="12.75" customHeight="1">
      <c r="A187" s="65"/>
      <c r="B187" s="65"/>
      <c r="C187" s="72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</row>
    <row r="188" spans="1:21" ht="12.75" customHeight="1">
      <c r="A188" s="65"/>
      <c r="B188" s="65"/>
      <c r="C188" s="72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</row>
    <row r="189" spans="1:21" ht="12.75" customHeight="1">
      <c r="A189" s="65"/>
      <c r="B189" s="65"/>
      <c r="C189" s="72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</row>
    <row r="190" spans="1:21" ht="12.75" customHeight="1">
      <c r="A190" s="65"/>
      <c r="B190" s="65"/>
      <c r="C190" s="72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</row>
    <row r="191" spans="1:21" ht="12.75" customHeight="1">
      <c r="A191" s="65"/>
      <c r="B191" s="65"/>
      <c r="C191" s="72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</row>
    <row r="192" spans="1:21" ht="12.75" customHeight="1">
      <c r="A192" s="65"/>
      <c r="B192" s="65"/>
      <c r="C192" s="72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</row>
    <row r="193" spans="1:21" ht="12.75" customHeight="1">
      <c r="A193" s="65"/>
      <c r="B193" s="65"/>
      <c r="C193" s="72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</row>
    <row r="194" spans="1:21" ht="12.75" customHeight="1">
      <c r="A194" s="65"/>
      <c r="B194" s="65"/>
      <c r="C194" s="72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</row>
    <row r="195" spans="1:21" ht="12.75" customHeight="1">
      <c r="A195" s="65"/>
      <c r="B195" s="65"/>
      <c r="C195" s="72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</row>
    <row r="196" spans="1:21" ht="12.75" customHeight="1">
      <c r="A196" s="65"/>
      <c r="B196" s="65"/>
      <c r="C196" s="72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</row>
    <row r="197" spans="1:21" ht="12.75" customHeight="1">
      <c r="A197" s="65"/>
      <c r="B197" s="65"/>
      <c r="C197" s="72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</row>
    <row r="198" spans="1:21" ht="12.75" customHeight="1">
      <c r="A198" s="65"/>
      <c r="B198" s="65"/>
      <c r="C198" s="72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</row>
    <row r="199" spans="1:21" ht="12.75" customHeight="1">
      <c r="A199" s="65"/>
      <c r="B199" s="65"/>
      <c r="C199" s="72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</row>
    <row r="200" spans="1:21" ht="12.75" customHeight="1">
      <c r="A200" s="65"/>
      <c r="B200" s="65"/>
      <c r="C200" s="72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</row>
    <row r="201" spans="1:21" ht="12.75" customHeight="1">
      <c r="A201" s="65"/>
      <c r="B201" s="65"/>
      <c r="C201" s="72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</row>
    <row r="202" spans="1:21" ht="12.75" customHeight="1">
      <c r="A202" s="65"/>
      <c r="B202" s="65"/>
      <c r="C202" s="72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</row>
    <row r="203" spans="1:21" ht="12.75" customHeight="1">
      <c r="A203" s="65"/>
      <c r="B203" s="65"/>
      <c r="C203" s="72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</row>
    <row r="204" spans="1:21" ht="12.75" customHeight="1">
      <c r="A204" s="65"/>
      <c r="B204" s="65"/>
      <c r="C204" s="72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</row>
    <row r="205" spans="1:21" ht="12.75" customHeight="1">
      <c r="A205" s="65"/>
      <c r="B205" s="65"/>
      <c r="C205" s="72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</row>
    <row r="206" spans="1:21" ht="12.75" customHeight="1">
      <c r="A206" s="65"/>
      <c r="B206" s="65"/>
      <c r="C206" s="72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</row>
    <row r="207" spans="1:21" ht="12.75" customHeight="1">
      <c r="A207" s="65"/>
      <c r="B207" s="65"/>
      <c r="C207" s="72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</row>
    <row r="208" spans="1:21" ht="12.75" customHeight="1">
      <c r="A208" s="65"/>
      <c r="B208" s="65"/>
      <c r="C208" s="72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</row>
    <row r="209" spans="1:21" ht="12.75" customHeight="1">
      <c r="A209" s="65"/>
      <c r="B209" s="65"/>
      <c r="C209" s="72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</row>
    <row r="210" spans="1:21" ht="12.75" customHeight="1">
      <c r="A210" s="65"/>
      <c r="B210" s="65"/>
      <c r="C210" s="72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</row>
    <row r="211" spans="1:21" ht="12.75" customHeight="1">
      <c r="A211" s="65"/>
      <c r="B211" s="65"/>
      <c r="C211" s="72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</row>
    <row r="212" spans="1:21" ht="12.75" customHeight="1">
      <c r="A212" s="65"/>
      <c r="B212" s="65"/>
      <c r="C212" s="72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</row>
    <row r="213" spans="1:21" ht="12.75" customHeight="1">
      <c r="A213" s="65"/>
      <c r="B213" s="65"/>
      <c r="C213" s="72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</row>
    <row r="214" spans="1:21" ht="12.75" customHeight="1">
      <c r="A214" s="65"/>
      <c r="B214" s="65"/>
      <c r="C214" s="72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</row>
    <row r="215" spans="1:21" ht="12.75" customHeight="1">
      <c r="A215" s="65"/>
      <c r="B215" s="65"/>
      <c r="C215" s="72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</row>
    <row r="216" spans="1:21" ht="12.75" customHeight="1">
      <c r="A216" s="65"/>
      <c r="B216" s="65"/>
      <c r="C216" s="72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</row>
    <row r="217" spans="1:21" ht="12.75" customHeight="1">
      <c r="A217" s="65"/>
      <c r="B217" s="65"/>
      <c r="C217" s="72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</row>
    <row r="218" spans="1:21" ht="12.75" customHeight="1">
      <c r="A218" s="65"/>
      <c r="B218" s="65"/>
      <c r="C218" s="72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</row>
    <row r="219" spans="1:21" ht="12.75" customHeight="1">
      <c r="A219" s="65"/>
      <c r="B219" s="65"/>
      <c r="C219" s="72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</row>
    <row r="220" spans="1:21" ht="12.75" customHeight="1">
      <c r="A220" s="65"/>
      <c r="B220" s="65"/>
      <c r="C220" s="72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</row>
    <row r="221" spans="1:21" ht="12.75" customHeight="1">
      <c r="A221" s="65"/>
      <c r="B221" s="65"/>
      <c r="C221" s="72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</row>
    <row r="222" spans="1:21" ht="12.75" customHeight="1">
      <c r="A222" s="65"/>
      <c r="B222" s="65"/>
      <c r="C222" s="72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</row>
    <row r="223" spans="1:21" ht="12.75" customHeight="1">
      <c r="A223" s="65"/>
      <c r="B223" s="65"/>
      <c r="C223" s="72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</row>
    <row r="224" spans="1:21" ht="12.75" customHeight="1">
      <c r="A224" s="65"/>
      <c r="B224" s="65"/>
      <c r="C224" s="72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</row>
    <row r="225" spans="1:21" ht="12.75" customHeight="1">
      <c r="A225" s="65"/>
      <c r="B225" s="65"/>
      <c r="C225" s="72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</row>
    <row r="226" spans="1:21" ht="12.75" customHeight="1">
      <c r="A226" s="65"/>
      <c r="B226" s="65"/>
      <c r="C226" s="72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</row>
    <row r="227" spans="1:21" ht="12.75" customHeight="1">
      <c r="A227" s="65"/>
      <c r="B227" s="65"/>
      <c r="C227" s="72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</row>
    <row r="228" spans="1:21" ht="12.75" customHeight="1">
      <c r="A228" s="65"/>
      <c r="B228" s="65"/>
      <c r="C228" s="72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</row>
    <row r="229" spans="1:21" ht="12.75" customHeight="1">
      <c r="A229" s="65"/>
      <c r="B229" s="65"/>
      <c r="C229" s="72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</row>
    <row r="230" spans="1:21" ht="12.75" customHeight="1">
      <c r="A230" s="65"/>
      <c r="B230" s="65"/>
      <c r="C230" s="72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</row>
    <row r="231" spans="1:21" ht="12.75" customHeight="1">
      <c r="A231" s="65"/>
      <c r="B231" s="65"/>
      <c r="C231" s="72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</row>
    <row r="232" spans="1:21" ht="12.75" customHeight="1">
      <c r="A232" s="65"/>
      <c r="B232" s="65"/>
      <c r="C232" s="72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</row>
    <row r="233" spans="1:21" ht="12.75" customHeight="1">
      <c r="A233" s="65"/>
      <c r="B233" s="65"/>
      <c r="C233" s="72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</row>
    <row r="234" spans="1:21" ht="12.75" customHeight="1">
      <c r="A234" s="65"/>
      <c r="B234" s="65"/>
      <c r="C234" s="72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</row>
    <row r="235" spans="1:21" ht="12.75" customHeight="1">
      <c r="A235" s="65"/>
      <c r="B235" s="65"/>
      <c r="C235" s="72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</row>
    <row r="236" spans="1:21" ht="12.75" customHeight="1">
      <c r="A236" s="65"/>
      <c r="B236" s="65"/>
      <c r="C236" s="72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</row>
    <row r="237" spans="1:21" ht="12.75" customHeight="1">
      <c r="A237" s="65"/>
      <c r="B237" s="65"/>
      <c r="C237" s="72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</row>
    <row r="238" spans="1:21" ht="12.75" customHeight="1">
      <c r="A238" s="65"/>
      <c r="B238" s="65"/>
      <c r="C238" s="72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</row>
    <row r="239" spans="1:21" ht="12.75" customHeight="1">
      <c r="A239" s="65"/>
      <c r="B239" s="65"/>
      <c r="C239" s="72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</row>
    <row r="240" spans="1:21" ht="12.75" customHeight="1">
      <c r="A240" s="65"/>
      <c r="B240" s="65"/>
      <c r="C240" s="72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</row>
    <row r="241" spans="1:21" ht="12.75" customHeight="1">
      <c r="A241" s="65"/>
      <c r="B241" s="65"/>
      <c r="C241" s="72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</row>
    <row r="242" spans="1:21" ht="12.75" customHeight="1">
      <c r="A242" s="65"/>
      <c r="B242" s="65"/>
      <c r="C242" s="72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</row>
    <row r="243" spans="1:21" ht="12.75" customHeight="1">
      <c r="A243" s="65"/>
      <c r="B243" s="65"/>
      <c r="C243" s="72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</row>
    <row r="244" spans="1:21" ht="12.75" customHeight="1">
      <c r="A244" s="65"/>
      <c r="B244" s="65"/>
      <c r="C244" s="72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</row>
    <row r="245" spans="1:21" ht="12.75" customHeight="1">
      <c r="A245" s="65"/>
      <c r="B245" s="65"/>
      <c r="C245" s="72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</row>
    <row r="246" spans="1:21" ht="12.75" customHeight="1">
      <c r="A246" s="65"/>
      <c r="B246" s="65"/>
      <c r="C246" s="72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</row>
    <row r="247" spans="1:21" ht="12.75" customHeight="1">
      <c r="A247" s="65"/>
      <c r="B247" s="65"/>
      <c r="C247" s="72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</row>
    <row r="248" spans="1:21" ht="12.75" customHeight="1">
      <c r="A248" s="65"/>
      <c r="B248" s="65"/>
      <c r="C248" s="72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</row>
    <row r="249" spans="1:21" ht="12.75" customHeight="1">
      <c r="A249" s="65"/>
      <c r="B249" s="65"/>
      <c r="C249" s="72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</row>
    <row r="250" spans="1:21" ht="12.75" customHeight="1">
      <c r="A250" s="65"/>
      <c r="B250" s="65"/>
      <c r="C250" s="72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</row>
    <row r="251" spans="1:21" ht="12.75" customHeight="1">
      <c r="A251" s="65"/>
      <c r="B251" s="65"/>
      <c r="C251" s="72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</row>
    <row r="252" spans="1:21" ht="12.75" customHeight="1">
      <c r="A252" s="65"/>
      <c r="B252" s="65"/>
      <c r="C252" s="72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</row>
    <row r="253" spans="1:21" ht="12.75" customHeight="1">
      <c r="A253" s="65"/>
      <c r="B253" s="65"/>
      <c r="C253" s="72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</row>
    <row r="254" spans="1:21" ht="12.75" customHeight="1">
      <c r="A254" s="65"/>
      <c r="B254" s="65"/>
      <c r="C254" s="72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</row>
    <row r="255" spans="1:21" ht="12.75" customHeight="1">
      <c r="A255" s="65"/>
      <c r="B255" s="65"/>
      <c r="C255" s="72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</row>
    <row r="256" spans="1:21" ht="12.75" customHeight="1">
      <c r="A256" s="65"/>
      <c r="B256" s="65"/>
      <c r="C256" s="72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</row>
    <row r="257" spans="1:21" ht="12.75" customHeight="1">
      <c r="A257" s="65"/>
      <c r="B257" s="65"/>
      <c r="C257" s="72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</row>
    <row r="258" spans="1:21" ht="12.75" customHeight="1">
      <c r="A258" s="65"/>
      <c r="B258" s="65"/>
      <c r="C258" s="72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</row>
    <row r="259" spans="1:21" ht="12.75" customHeight="1">
      <c r="A259" s="65"/>
      <c r="B259" s="65"/>
      <c r="C259" s="72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</row>
    <row r="260" spans="1:21" ht="12.75" customHeight="1">
      <c r="A260" s="65"/>
      <c r="B260" s="65"/>
      <c r="C260" s="72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</row>
    <row r="261" spans="1:21" ht="12.75" customHeight="1">
      <c r="A261" s="65"/>
      <c r="B261" s="65"/>
      <c r="C261" s="72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</row>
    <row r="262" spans="1:21" ht="12.75" customHeight="1">
      <c r="A262" s="65"/>
      <c r="B262" s="65"/>
      <c r="C262" s="72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</row>
    <row r="263" spans="1:21" ht="12.75" customHeight="1">
      <c r="A263" s="65"/>
      <c r="B263" s="65"/>
      <c r="C263" s="72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</row>
    <row r="264" spans="1:21" ht="12.75" customHeight="1">
      <c r="A264" s="65"/>
      <c r="B264" s="65"/>
      <c r="C264" s="72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</row>
    <row r="265" spans="1:21" ht="12.75" customHeight="1">
      <c r="A265" s="65"/>
      <c r="B265" s="65"/>
      <c r="C265" s="72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</row>
    <row r="266" spans="1:21" ht="12.75" customHeight="1">
      <c r="A266" s="65"/>
      <c r="B266" s="65"/>
      <c r="C266" s="72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</row>
    <row r="267" spans="1:21" ht="12.75" customHeight="1">
      <c r="A267" s="65"/>
      <c r="B267" s="65"/>
      <c r="C267" s="72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</row>
    <row r="268" spans="1:21" ht="12.75" customHeight="1">
      <c r="A268" s="65"/>
      <c r="B268" s="65"/>
      <c r="C268" s="72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</row>
    <row r="269" spans="1:21" ht="12.75" customHeight="1">
      <c r="A269" s="65"/>
      <c r="B269" s="65"/>
      <c r="C269" s="72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</row>
    <row r="270" spans="1:21" ht="12.75" customHeight="1">
      <c r="A270" s="65"/>
      <c r="B270" s="65"/>
      <c r="C270" s="72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</row>
    <row r="271" spans="1:21" ht="12.75" customHeight="1">
      <c r="A271" s="65"/>
      <c r="B271" s="65"/>
      <c r="C271" s="72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</row>
    <row r="272" spans="1:21" ht="12.75" customHeight="1">
      <c r="A272" s="65"/>
      <c r="B272" s="65"/>
      <c r="C272" s="72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</row>
    <row r="273" spans="1:21" ht="12.75" customHeight="1">
      <c r="A273" s="65"/>
      <c r="B273" s="65"/>
      <c r="C273" s="72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</row>
    <row r="274" spans="1:21" ht="12.75" customHeight="1">
      <c r="A274" s="65"/>
      <c r="B274" s="65"/>
      <c r="C274" s="72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</row>
    <row r="275" spans="1:21" ht="12.75" customHeight="1">
      <c r="A275" s="65"/>
      <c r="B275" s="65"/>
      <c r="C275" s="72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</row>
    <row r="276" spans="1:21" ht="12.75" customHeight="1">
      <c r="A276" s="65"/>
      <c r="B276" s="65"/>
      <c r="C276" s="72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</row>
    <row r="277" spans="1:21" ht="12.75" customHeight="1">
      <c r="A277" s="65"/>
      <c r="B277" s="65"/>
      <c r="C277" s="72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</row>
    <row r="278" spans="1:21" ht="12.75" customHeight="1">
      <c r="A278" s="65"/>
      <c r="B278" s="65"/>
      <c r="C278" s="72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</row>
    <row r="279" spans="1:21" ht="12.75" customHeight="1">
      <c r="A279" s="65"/>
      <c r="B279" s="65"/>
      <c r="C279" s="72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</row>
    <row r="280" spans="1:21" ht="12.75" customHeight="1">
      <c r="A280" s="65"/>
      <c r="B280" s="65"/>
      <c r="C280" s="72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</row>
    <row r="281" spans="1:21" ht="12.75" customHeight="1">
      <c r="A281" s="65"/>
      <c r="B281" s="65"/>
      <c r="C281" s="72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</row>
    <row r="282" spans="1:21" ht="12.75" customHeight="1">
      <c r="A282" s="65"/>
      <c r="B282" s="65"/>
      <c r="C282" s="72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</row>
    <row r="283" spans="1:21" ht="12.75" customHeight="1">
      <c r="A283" s="65"/>
      <c r="B283" s="65"/>
      <c r="C283" s="72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</row>
    <row r="284" spans="1:21" ht="12.75" customHeight="1">
      <c r="A284" s="65"/>
      <c r="B284" s="65"/>
      <c r="C284" s="72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</row>
    <row r="285" spans="1:21" ht="12.75" customHeight="1">
      <c r="A285" s="65"/>
      <c r="B285" s="65"/>
      <c r="C285" s="72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</row>
    <row r="286" spans="1:21" ht="12.75" customHeight="1">
      <c r="A286" s="65"/>
      <c r="B286" s="65"/>
      <c r="C286" s="72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</row>
    <row r="287" spans="1:21" ht="12.75" customHeight="1">
      <c r="A287" s="65"/>
      <c r="B287" s="65"/>
      <c r="C287" s="72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</row>
    <row r="288" spans="1:21" ht="12.75" customHeight="1">
      <c r="A288" s="65"/>
      <c r="B288" s="65"/>
      <c r="C288" s="72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</row>
    <row r="289" spans="1:21" ht="12.75" customHeight="1">
      <c r="A289" s="65"/>
      <c r="B289" s="65"/>
      <c r="C289" s="72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</row>
    <row r="290" spans="1:21" ht="12.75" customHeight="1">
      <c r="A290" s="65"/>
      <c r="B290" s="65"/>
      <c r="C290" s="72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</row>
    <row r="291" spans="1:21" ht="12.75" customHeight="1">
      <c r="A291" s="65"/>
      <c r="B291" s="65"/>
      <c r="C291" s="72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</row>
    <row r="292" spans="1:21" ht="12.75" customHeight="1">
      <c r="A292" s="65"/>
      <c r="B292" s="65"/>
      <c r="C292" s="72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</row>
    <row r="293" spans="1:21" ht="12.75" customHeight="1">
      <c r="A293" s="65"/>
      <c r="B293" s="65"/>
      <c r="C293" s="72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</row>
    <row r="294" spans="1:21" ht="12.75" customHeight="1">
      <c r="A294" s="65"/>
      <c r="B294" s="65"/>
      <c r="C294" s="72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</row>
    <row r="295" spans="1:21" ht="12.75" customHeight="1">
      <c r="A295" s="65"/>
      <c r="B295" s="65"/>
      <c r="C295" s="72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</row>
    <row r="296" spans="1:21" ht="12.75" customHeight="1">
      <c r="A296" s="65"/>
      <c r="B296" s="65"/>
      <c r="C296" s="72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</row>
    <row r="297" spans="1:21" ht="12.75" customHeight="1">
      <c r="A297" s="65"/>
      <c r="B297" s="65"/>
      <c r="C297" s="72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</row>
    <row r="298" spans="1:21" ht="12.75" customHeight="1">
      <c r="A298" s="65"/>
      <c r="B298" s="65"/>
      <c r="C298" s="72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</row>
    <row r="299" spans="1:21" ht="12.75" customHeight="1">
      <c r="A299" s="65"/>
      <c r="B299" s="65"/>
      <c r="C299" s="72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</row>
    <row r="300" spans="1:21" ht="12.75" customHeight="1">
      <c r="A300" s="65"/>
      <c r="B300" s="65"/>
      <c r="C300" s="72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</row>
    <row r="301" spans="1:21" ht="12.75" customHeight="1">
      <c r="A301" s="65"/>
      <c r="B301" s="65"/>
      <c r="C301" s="72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</row>
    <row r="302" spans="1:21" ht="12.75" customHeight="1">
      <c r="A302" s="65"/>
      <c r="B302" s="65"/>
      <c r="C302" s="72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</row>
    <row r="303" spans="1:21" ht="12.75" customHeight="1">
      <c r="A303" s="65"/>
      <c r="B303" s="65"/>
      <c r="C303" s="72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</row>
    <row r="304" spans="1:21" ht="12.75" customHeight="1">
      <c r="A304" s="65"/>
      <c r="B304" s="65"/>
      <c r="C304" s="72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</row>
    <row r="305" spans="1:21" ht="12.75" customHeight="1">
      <c r="A305" s="65"/>
      <c r="B305" s="65"/>
      <c r="C305" s="72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</row>
    <row r="306" spans="1:21" ht="12.75" customHeight="1">
      <c r="A306" s="65"/>
      <c r="B306" s="65"/>
      <c r="C306" s="72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</row>
    <row r="307" spans="1:21" ht="12.75" customHeight="1">
      <c r="A307" s="65"/>
      <c r="B307" s="65"/>
      <c r="C307" s="72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</row>
    <row r="308" spans="1:21" ht="15.75" customHeight="1">
      <c r="C308" s="72"/>
    </row>
    <row r="309" spans="1:21" ht="15.75" customHeight="1">
      <c r="C309" s="72"/>
    </row>
    <row r="310" spans="1:21" ht="15.75" customHeight="1">
      <c r="C310" s="72"/>
    </row>
    <row r="311" spans="1:21" ht="15.75" customHeight="1">
      <c r="C311" s="72"/>
    </row>
    <row r="312" spans="1:21" ht="15.75" customHeight="1">
      <c r="C312" s="72"/>
    </row>
    <row r="313" spans="1:21" ht="15.75" customHeight="1">
      <c r="C313" s="72"/>
    </row>
    <row r="314" spans="1:21" ht="15.75" customHeight="1">
      <c r="C314" s="72"/>
    </row>
    <row r="315" spans="1:21" ht="15.75" customHeight="1">
      <c r="C315" s="72"/>
    </row>
    <row r="316" spans="1:21" ht="15.75" customHeight="1">
      <c r="C316" s="72"/>
    </row>
    <row r="317" spans="1:21" ht="15.75" customHeight="1">
      <c r="C317" s="72"/>
    </row>
    <row r="318" spans="1:21" ht="15.75" customHeight="1">
      <c r="C318" s="72"/>
    </row>
    <row r="319" spans="1:21" ht="15.75" customHeight="1">
      <c r="C319" s="72"/>
    </row>
    <row r="320" spans="1:21" ht="15.75" customHeight="1">
      <c r="C320" s="72"/>
    </row>
    <row r="321" spans="3:3" ht="15.75" customHeight="1">
      <c r="C321" s="72"/>
    </row>
    <row r="322" spans="3:3" ht="15.75" customHeight="1">
      <c r="C322" s="72"/>
    </row>
    <row r="323" spans="3:3" ht="15.75" customHeight="1">
      <c r="C323" s="72"/>
    </row>
    <row r="324" spans="3:3" ht="15.75" customHeight="1">
      <c r="C324" s="72"/>
    </row>
    <row r="325" spans="3:3" ht="15.75" customHeight="1">
      <c r="C325" s="72"/>
    </row>
    <row r="326" spans="3:3" ht="15.75" customHeight="1">
      <c r="C326" s="72"/>
    </row>
    <row r="327" spans="3:3" ht="15.75" customHeight="1">
      <c r="C327" s="72"/>
    </row>
    <row r="328" spans="3:3" ht="15.75" customHeight="1">
      <c r="C328" s="72"/>
    </row>
    <row r="329" spans="3:3" ht="15.75" customHeight="1">
      <c r="C329" s="72"/>
    </row>
    <row r="330" spans="3:3" ht="15.75" customHeight="1">
      <c r="C330" s="72"/>
    </row>
    <row r="331" spans="3:3" ht="15.75" customHeight="1">
      <c r="C331" s="72"/>
    </row>
    <row r="332" spans="3:3" ht="15.75" customHeight="1">
      <c r="C332" s="72"/>
    </row>
    <row r="333" spans="3:3" ht="15.75" customHeight="1">
      <c r="C333" s="72"/>
    </row>
    <row r="334" spans="3:3" ht="15.75" customHeight="1">
      <c r="C334" s="72"/>
    </row>
    <row r="335" spans="3:3" ht="15.75" customHeight="1">
      <c r="C335" s="72"/>
    </row>
    <row r="336" spans="3:3" ht="15.75" customHeight="1">
      <c r="C336" s="72"/>
    </row>
    <row r="337" spans="3:3" ht="15.75" customHeight="1">
      <c r="C337" s="72"/>
    </row>
    <row r="338" spans="3:3" ht="15.75" customHeight="1">
      <c r="C338" s="72"/>
    </row>
    <row r="339" spans="3:3" ht="15.75" customHeight="1">
      <c r="C339" s="72"/>
    </row>
    <row r="340" spans="3:3" ht="15.75" customHeight="1">
      <c r="C340" s="72"/>
    </row>
    <row r="341" spans="3:3" ht="15.75" customHeight="1">
      <c r="C341" s="72"/>
    </row>
    <row r="342" spans="3:3" ht="15.75" customHeight="1">
      <c r="C342" s="72"/>
    </row>
    <row r="343" spans="3:3" ht="15.75" customHeight="1">
      <c r="C343" s="72"/>
    </row>
    <row r="344" spans="3:3" ht="15.75" customHeight="1">
      <c r="C344" s="72"/>
    </row>
    <row r="345" spans="3:3" ht="15.75" customHeight="1">
      <c r="C345" s="72"/>
    </row>
    <row r="346" spans="3:3" ht="15.75" customHeight="1">
      <c r="C346" s="72"/>
    </row>
    <row r="347" spans="3:3" ht="15.75" customHeight="1">
      <c r="C347" s="72"/>
    </row>
    <row r="348" spans="3:3" ht="15.75" customHeight="1">
      <c r="C348" s="72"/>
    </row>
    <row r="349" spans="3:3" ht="15.75" customHeight="1">
      <c r="C349" s="72"/>
    </row>
    <row r="350" spans="3:3" ht="15.75" customHeight="1">
      <c r="C350" s="72"/>
    </row>
    <row r="351" spans="3:3" ht="15.75" customHeight="1">
      <c r="C351" s="72"/>
    </row>
    <row r="352" spans="3:3" ht="15.75" customHeight="1">
      <c r="C352" s="72"/>
    </row>
    <row r="353" spans="3:3" ht="15.75" customHeight="1">
      <c r="C353" s="72"/>
    </row>
    <row r="354" spans="3:3" ht="15.75" customHeight="1">
      <c r="C354" s="72"/>
    </row>
    <row r="355" spans="3:3" ht="15.75" customHeight="1">
      <c r="C355" s="72"/>
    </row>
    <row r="356" spans="3:3" ht="15.75" customHeight="1">
      <c r="C356" s="72"/>
    </row>
    <row r="357" spans="3:3" ht="15.75" customHeight="1">
      <c r="C357" s="72"/>
    </row>
    <row r="358" spans="3:3" ht="15.75" customHeight="1">
      <c r="C358" s="72"/>
    </row>
    <row r="359" spans="3:3" ht="15.75" customHeight="1">
      <c r="C359" s="72"/>
    </row>
    <row r="360" spans="3:3" ht="15.75" customHeight="1">
      <c r="C360" s="72"/>
    </row>
    <row r="361" spans="3:3" ht="15.75" customHeight="1">
      <c r="C361" s="72"/>
    </row>
    <row r="362" spans="3:3" ht="15.75" customHeight="1">
      <c r="C362" s="72"/>
    </row>
    <row r="363" spans="3:3" ht="15.75" customHeight="1">
      <c r="C363" s="72"/>
    </row>
    <row r="364" spans="3:3" ht="15.75" customHeight="1">
      <c r="C364" s="72"/>
    </row>
    <row r="365" spans="3:3" ht="15.75" customHeight="1">
      <c r="C365" s="72"/>
    </row>
    <row r="366" spans="3:3" ht="15.75" customHeight="1">
      <c r="C366" s="72"/>
    </row>
    <row r="367" spans="3:3" ht="15.75" customHeight="1">
      <c r="C367" s="72"/>
    </row>
    <row r="368" spans="3:3" ht="15.75" customHeight="1">
      <c r="C368" s="72"/>
    </row>
    <row r="369" spans="3:3" ht="15.75" customHeight="1">
      <c r="C369" s="72"/>
    </row>
    <row r="370" spans="3:3" ht="15.75" customHeight="1">
      <c r="C370" s="72"/>
    </row>
    <row r="371" spans="3:3" ht="15.75" customHeight="1">
      <c r="C371" s="72"/>
    </row>
    <row r="372" spans="3:3" ht="15.75" customHeight="1">
      <c r="C372" s="72"/>
    </row>
    <row r="373" spans="3:3" ht="15.75" customHeight="1">
      <c r="C373" s="72"/>
    </row>
    <row r="374" spans="3:3" ht="15.75" customHeight="1">
      <c r="C374" s="72"/>
    </row>
    <row r="375" spans="3:3" ht="15.75" customHeight="1">
      <c r="C375" s="72"/>
    </row>
    <row r="376" spans="3:3" ht="15.75" customHeight="1">
      <c r="C376" s="72"/>
    </row>
    <row r="377" spans="3:3" ht="15.75" customHeight="1">
      <c r="C377" s="72"/>
    </row>
    <row r="378" spans="3:3" ht="15.75" customHeight="1">
      <c r="C378" s="72"/>
    </row>
    <row r="379" spans="3:3" ht="15.75" customHeight="1">
      <c r="C379" s="72"/>
    </row>
    <row r="380" spans="3:3" ht="15.75" customHeight="1">
      <c r="C380" s="72"/>
    </row>
    <row r="381" spans="3:3" ht="15.75" customHeight="1">
      <c r="C381" s="72"/>
    </row>
    <row r="382" spans="3:3" ht="15.75" customHeight="1">
      <c r="C382" s="72"/>
    </row>
    <row r="383" spans="3:3" ht="15.75" customHeight="1">
      <c r="C383" s="72"/>
    </row>
    <row r="384" spans="3:3" ht="15.75" customHeight="1">
      <c r="C384" s="72"/>
    </row>
    <row r="385" spans="3:3" ht="15.75" customHeight="1">
      <c r="C385" s="72"/>
    </row>
    <row r="386" spans="3:3" ht="15.75" customHeight="1">
      <c r="C386" s="72"/>
    </row>
    <row r="387" spans="3:3" ht="15.75" customHeight="1">
      <c r="C387" s="72"/>
    </row>
    <row r="388" spans="3:3" ht="15.75" customHeight="1">
      <c r="C388" s="72"/>
    </row>
    <row r="389" spans="3:3" ht="15.75" customHeight="1">
      <c r="C389" s="72"/>
    </row>
    <row r="390" spans="3:3" ht="15.75" customHeight="1">
      <c r="C390" s="72"/>
    </row>
    <row r="391" spans="3:3" ht="15.75" customHeight="1">
      <c r="C391" s="72"/>
    </row>
    <row r="392" spans="3:3" ht="15.75" customHeight="1">
      <c r="C392" s="72"/>
    </row>
    <row r="393" spans="3:3" ht="15.75" customHeight="1">
      <c r="C393" s="72"/>
    </row>
    <row r="394" spans="3:3" ht="15.75" customHeight="1">
      <c r="C394" s="72"/>
    </row>
    <row r="395" spans="3:3" ht="15.75" customHeight="1">
      <c r="C395" s="72"/>
    </row>
    <row r="396" spans="3:3" ht="15.75" customHeight="1">
      <c r="C396" s="72"/>
    </row>
    <row r="397" spans="3:3" ht="15.75" customHeight="1">
      <c r="C397" s="72"/>
    </row>
    <row r="398" spans="3:3" ht="15.75" customHeight="1">
      <c r="C398" s="72"/>
    </row>
    <row r="399" spans="3:3" ht="15.75" customHeight="1">
      <c r="C399" s="72"/>
    </row>
    <row r="400" spans="3:3" ht="15.75" customHeight="1">
      <c r="C400" s="72"/>
    </row>
    <row r="401" spans="3:3" ht="15.75" customHeight="1">
      <c r="C401" s="72"/>
    </row>
    <row r="402" spans="3:3" ht="15.75" customHeight="1">
      <c r="C402" s="72"/>
    </row>
    <row r="403" spans="3:3" ht="15.75" customHeight="1">
      <c r="C403" s="72"/>
    </row>
    <row r="404" spans="3:3" ht="15.75" customHeight="1">
      <c r="C404" s="72"/>
    </row>
    <row r="405" spans="3:3" ht="15.75" customHeight="1">
      <c r="C405" s="72"/>
    </row>
    <row r="406" spans="3:3" ht="15.75" customHeight="1">
      <c r="C406" s="72"/>
    </row>
    <row r="407" spans="3:3" ht="15.75" customHeight="1">
      <c r="C407" s="72"/>
    </row>
    <row r="408" spans="3:3" ht="15.75" customHeight="1">
      <c r="C408" s="72"/>
    </row>
    <row r="409" spans="3:3" ht="15.75" customHeight="1">
      <c r="C409" s="72"/>
    </row>
    <row r="410" spans="3:3" ht="15.75" customHeight="1">
      <c r="C410" s="72"/>
    </row>
    <row r="411" spans="3:3" ht="15.75" customHeight="1">
      <c r="C411" s="72"/>
    </row>
    <row r="412" spans="3:3" ht="15.75" customHeight="1">
      <c r="C412" s="72"/>
    </row>
    <row r="413" spans="3:3" ht="15.75" customHeight="1">
      <c r="C413" s="72"/>
    </row>
    <row r="414" spans="3:3" ht="15.75" customHeight="1">
      <c r="C414" s="72"/>
    </row>
    <row r="415" spans="3:3" ht="15.75" customHeight="1">
      <c r="C415" s="72"/>
    </row>
    <row r="416" spans="3:3" ht="15.75" customHeight="1">
      <c r="C416" s="72"/>
    </row>
    <row r="417" spans="3:3" ht="15.75" customHeight="1">
      <c r="C417" s="72"/>
    </row>
    <row r="418" spans="3:3" ht="15.75" customHeight="1">
      <c r="C418" s="72"/>
    </row>
    <row r="419" spans="3:3" ht="15.75" customHeight="1">
      <c r="C419" s="72"/>
    </row>
    <row r="420" spans="3:3" ht="15.75" customHeight="1">
      <c r="C420" s="72"/>
    </row>
    <row r="421" spans="3:3" ht="15.75" customHeight="1">
      <c r="C421" s="72"/>
    </row>
    <row r="422" spans="3:3" ht="15.75" customHeight="1">
      <c r="C422" s="72"/>
    </row>
    <row r="423" spans="3:3" ht="15.75" customHeight="1">
      <c r="C423" s="72"/>
    </row>
    <row r="424" spans="3:3" ht="15.75" customHeight="1">
      <c r="C424" s="72"/>
    </row>
    <row r="425" spans="3:3" ht="15.75" customHeight="1">
      <c r="C425" s="72"/>
    </row>
    <row r="426" spans="3:3" ht="15.75" customHeight="1">
      <c r="C426" s="72"/>
    </row>
    <row r="427" spans="3:3" ht="15.75" customHeight="1">
      <c r="C427" s="72"/>
    </row>
    <row r="428" spans="3:3" ht="15.75" customHeight="1">
      <c r="C428" s="72"/>
    </row>
    <row r="429" spans="3:3" ht="15.75" customHeight="1">
      <c r="C429" s="72"/>
    </row>
    <row r="430" spans="3:3" ht="15.75" customHeight="1">
      <c r="C430" s="72"/>
    </row>
    <row r="431" spans="3:3" ht="15.75" customHeight="1">
      <c r="C431" s="72"/>
    </row>
    <row r="432" spans="3:3" ht="15.75" customHeight="1">
      <c r="C432" s="72"/>
    </row>
    <row r="433" spans="3:3" ht="15.75" customHeight="1">
      <c r="C433" s="72"/>
    </row>
    <row r="434" spans="3:3" ht="15.75" customHeight="1">
      <c r="C434" s="72"/>
    </row>
    <row r="435" spans="3:3" ht="15.75" customHeight="1">
      <c r="C435" s="72"/>
    </row>
    <row r="436" spans="3:3" ht="15.75" customHeight="1">
      <c r="C436" s="72"/>
    </row>
    <row r="437" spans="3:3" ht="15.75" customHeight="1">
      <c r="C437" s="72"/>
    </row>
    <row r="438" spans="3:3" ht="15.75" customHeight="1">
      <c r="C438" s="72"/>
    </row>
    <row r="439" spans="3:3" ht="15.75" customHeight="1">
      <c r="C439" s="72"/>
    </row>
    <row r="440" spans="3:3" ht="15.75" customHeight="1">
      <c r="C440" s="72"/>
    </row>
    <row r="441" spans="3:3" ht="15.75" customHeight="1">
      <c r="C441" s="72"/>
    </row>
    <row r="442" spans="3:3" ht="15.75" customHeight="1">
      <c r="C442" s="72"/>
    </row>
    <row r="443" spans="3:3" ht="15.75" customHeight="1">
      <c r="C443" s="72"/>
    </row>
    <row r="444" spans="3:3" ht="15.75" customHeight="1">
      <c r="C444" s="72"/>
    </row>
    <row r="445" spans="3:3" ht="15.75" customHeight="1">
      <c r="C445" s="72"/>
    </row>
    <row r="446" spans="3:3" ht="15.75" customHeight="1">
      <c r="C446" s="72"/>
    </row>
    <row r="447" spans="3:3" ht="15.75" customHeight="1">
      <c r="C447" s="72"/>
    </row>
    <row r="448" spans="3:3" ht="15.75" customHeight="1">
      <c r="C448" s="72"/>
    </row>
    <row r="449" spans="3:3" ht="15.75" customHeight="1">
      <c r="C449" s="72"/>
    </row>
    <row r="450" spans="3:3" ht="15.75" customHeight="1">
      <c r="C450" s="72"/>
    </row>
    <row r="451" spans="3:3" ht="15.75" customHeight="1">
      <c r="C451" s="72"/>
    </row>
    <row r="452" spans="3:3" ht="15.75" customHeight="1">
      <c r="C452" s="72"/>
    </row>
    <row r="453" spans="3:3" ht="15.75" customHeight="1">
      <c r="C453" s="72"/>
    </row>
    <row r="454" spans="3:3" ht="15.75" customHeight="1">
      <c r="C454" s="72"/>
    </row>
    <row r="455" spans="3:3" ht="15.75" customHeight="1">
      <c r="C455" s="72"/>
    </row>
    <row r="456" spans="3:3" ht="15.75" customHeight="1">
      <c r="C456" s="72"/>
    </row>
    <row r="457" spans="3:3" ht="15.75" customHeight="1">
      <c r="C457" s="72"/>
    </row>
    <row r="458" spans="3:3" ht="15.75" customHeight="1">
      <c r="C458" s="72"/>
    </row>
    <row r="459" spans="3:3" ht="15.75" customHeight="1">
      <c r="C459" s="72"/>
    </row>
    <row r="460" spans="3:3" ht="15.75" customHeight="1">
      <c r="C460" s="72"/>
    </row>
    <row r="461" spans="3:3" ht="15.75" customHeight="1">
      <c r="C461" s="72"/>
    </row>
    <row r="462" spans="3:3" ht="15.75" customHeight="1">
      <c r="C462" s="72"/>
    </row>
    <row r="463" spans="3:3" ht="15.75" customHeight="1">
      <c r="C463" s="72"/>
    </row>
    <row r="464" spans="3:3" ht="15.75" customHeight="1">
      <c r="C464" s="72"/>
    </row>
    <row r="465" spans="3:3" ht="15.75" customHeight="1">
      <c r="C465" s="72"/>
    </row>
    <row r="466" spans="3:3" ht="15.75" customHeight="1">
      <c r="C466" s="72"/>
    </row>
    <row r="467" spans="3:3" ht="15.75" customHeight="1">
      <c r="C467" s="72"/>
    </row>
    <row r="468" spans="3:3" ht="15.75" customHeight="1">
      <c r="C468" s="72"/>
    </row>
    <row r="469" spans="3:3" ht="15.75" customHeight="1">
      <c r="C469" s="72"/>
    </row>
    <row r="470" spans="3:3" ht="15.75" customHeight="1">
      <c r="C470" s="72"/>
    </row>
    <row r="471" spans="3:3" ht="15.75" customHeight="1">
      <c r="C471" s="72"/>
    </row>
    <row r="472" spans="3:3" ht="15.75" customHeight="1">
      <c r="C472" s="72"/>
    </row>
    <row r="473" spans="3:3" ht="15.75" customHeight="1">
      <c r="C473" s="72"/>
    </row>
    <row r="474" spans="3:3" ht="15.75" customHeight="1">
      <c r="C474" s="72"/>
    </row>
    <row r="475" spans="3:3" ht="15.75" customHeight="1">
      <c r="C475" s="72"/>
    </row>
    <row r="476" spans="3:3" ht="15.75" customHeight="1">
      <c r="C476" s="72"/>
    </row>
    <row r="477" spans="3:3" ht="15.75" customHeight="1">
      <c r="C477" s="72"/>
    </row>
    <row r="478" spans="3:3" ht="15.75" customHeight="1">
      <c r="C478" s="72"/>
    </row>
    <row r="479" spans="3:3" ht="15.75" customHeight="1">
      <c r="C479" s="72"/>
    </row>
    <row r="480" spans="3:3" ht="15.75" customHeight="1">
      <c r="C480" s="72"/>
    </row>
    <row r="481" spans="3:3" ht="15.75" customHeight="1">
      <c r="C481" s="72"/>
    </row>
    <row r="482" spans="3:3" ht="15.75" customHeight="1">
      <c r="C482" s="72"/>
    </row>
    <row r="483" spans="3:3" ht="15.75" customHeight="1">
      <c r="C483" s="72"/>
    </row>
    <row r="484" spans="3:3" ht="15.75" customHeight="1">
      <c r="C484" s="72"/>
    </row>
    <row r="485" spans="3:3" ht="15.75" customHeight="1">
      <c r="C485" s="72"/>
    </row>
    <row r="486" spans="3:3" ht="15.75" customHeight="1">
      <c r="C486" s="72"/>
    </row>
    <row r="487" spans="3:3" ht="15.75" customHeight="1">
      <c r="C487" s="72"/>
    </row>
    <row r="488" spans="3:3" ht="15.75" customHeight="1">
      <c r="C488" s="72"/>
    </row>
    <row r="489" spans="3:3" ht="15.75" customHeight="1">
      <c r="C489" s="72"/>
    </row>
    <row r="490" spans="3:3" ht="15.75" customHeight="1">
      <c r="C490" s="72"/>
    </row>
    <row r="491" spans="3:3" ht="15.75" customHeight="1">
      <c r="C491" s="72"/>
    </row>
    <row r="492" spans="3:3" ht="15.75" customHeight="1">
      <c r="C492" s="72"/>
    </row>
    <row r="493" spans="3:3" ht="15.75" customHeight="1">
      <c r="C493" s="72"/>
    </row>
    <row r="494" spans="3:3" ht="15.75" customHeight="1">
      <c r="C494" s="72"/>
    </row>
    <row r="495" spans="3:3" ht="15.75" customHeight="1">
      <c r="C495" s="72"/>
    </row>
    <row r="496" spans="3:3" ht="15.75" customHeight="1">
      <c r="C496" s="72"/>
    </row>
    <row r="497" spans="3:3" ht="15.75" customHeight="1">
      <c r="C497" s="72"/>
    </row>
    <row r="498" spans="3:3" ht="15.75" customHeight="1">
      <c r="C498" s="72"/>
    </row>
    <row r="499" spans="3:3" ht="15.75" customHeight="1">
      <c r="C499" s="72"/>
    </row>
    <row r="500" spans="3:3" ht="15.75" customHeight="1">
      <c r="C500" s="72"/>
    </row>
    <row r="501" spans="3:3" ht="15.75" customHeight="1">
      <c r="C501" s="72"/>
    </row>
    <row r="502" spans="3:3" ht="15.75" customHeight="1">
      <c r="C502" s="72"/>
    </row>
    <row r="503" spans="3:3" ht="15.75" customHeight="1">
      <c r="C503" s="72"/>
    </row>
    <row r="504" spans="3:3" ht="15.75" customHeight="1">
      <c r="C504" s="72"/>
    </row>
    <row r="505" spans="3:3" ht="15.75" customHeight="1">
      <c r="C505" s="72"/>
    </row>
    <row r="506" spans="3:3" ht="15.75" customHeight="1">
      <c r="C506" s="72"/>
    </row>
    <row r="507" spans="3:3" ht="15.75" customHeight="1">
      <c r="C507" s="72"/>
    </row>
    <row r="508" spans="3:3" ht="15.75" customHeight="1">
      <c r="C508" s="72"/>
    </row>
    <row r="509" spans="3:3" ht="15.75" customHeight="1">
      <c r="C509" s="72"/>
    </row>
    <row r="510" spans="3:3" ht="15.75" customHeight="1">
      <c r="C510" s="72"/>
    </row>
    <row r="511" spans="3:3" ht="15.75" customHeight="1">
      <c r="C511" s="72"/>
    </row>
    <row r="512" spans="3:3" ht="15.75" customHeight="1">
      <c r="C512" s="72"/>
    </row>
    <row r="513" spans="3:3" ht="15.75" customHeight="1">
      <c r="C513" s="72"/>
    </row>
    <row r="514" spans="3:3" ht="15.75" customHeight="1">
      <c r="C514" s="72"/>
    </row>
    <row r="515" spans="3:3" ht="15.75" customHeight="1">
      <c r="C515" s="72"/>
    </row>
    <row r="516" spans="3:3" ht="15.75" customHeight="1">
      <c r="C516" s="72"/>
    </row>
    <row r="517" spans="3:3" ht="15.75" customHeight="1">
      <c r="C517" s="72"/>
    </row>
    <row r="518" spans="3:3" ht="15.75" customHeight="1">
      <c r="C518" s="72"/>
    </row>
    <row r="519" spans="3:3" ht="15.75" customHeight="1">
      <c r="C519" s="72"/>
    </row>
    <row r="520" spans="3:3" ht="15.75" customHeight="1">
      <c r="C520" s="72"/>
    </row>
    <row r="521" spans="3:3" ht="15.75" customHeight="1">
      <c r="C521" s="72"/>
    </row>
    <row r="522" spans="3:3" ht="15.75" customHeight="1">
      <c r="C522" s="72"/>
    </row>
    <row r="523" spans="3:3" ht="15.75" customHeight="1">
      <c r="C523" s="72"/>
    </row>
    <row r="524" spans="3:3" ht="15.75" customHeight="1">
      <c r="C524" s="72"/>
    </row>
    <row r="525" spans="3:3" ht="15.75" customHeight="1">
      <c r="C525" s="72"/>
    </row>
    <row r="526" spans="3:3" ht="15.75" customHeight="1">
      <c r="C526" s="72"/>
    </row>
    <row r="527" spans="3:3" ht="15.75" customHeight="1">
      <c r="C527" s="72"/>
    </row>
    <row r="528" spans="3:3" ht="15.75" customHeight="1">
      <c r="C528" s="72"/>
    </row>
    <row r="529" spans="3:3" ht="15.75" customHeight="1">
      <c r="C529" s="72"/>
    </row>
    <row r="530" spans="3:3" ht="15.75" customHeight="1">
      <c r="C530" s="72"/>
    </row>
    <row r="531" spans="3:3" ht="15.75" customHeight="1">
      <c r="C531" s="72"/>
    </row>
    <row r="532" spans="3:3" ht="15.75" customHeight="1">
      <c r="C532" s="72"/>
    </row>
    <row r="533" spans="3:3" ht="15.75" customHeight="1">
      <c r="C533" s="72"/>
    </row>
    <row r="534" spans="3:3" ht="15.75" customHeight="1">
      <c r="C534" s="72"/>
    </row>
    <row r="535" spans="3:3" ht="15.75" customHeight="1">
      <c r="C535" s="72"/>
    </row>
    <row r="536" spans="3:3" ht="15.75" customHeight="1">
      <c r="C536" s="72"/>
    </row>
    <row r="537" spans="3:3" ht="15.75" customHeight="1">
      <c r="C537" s="72"/>
    </row>
    <row r="538" spans="3:3" ht="15.75" customHeight="1">
      <c r="C538" s="72"/>
    </row>
    <row r="539" spans="3:3" ht="15.75" customHeight="1">
      <c r="C539" s="72"/>
    </row>
    <row r="540" spans="3:3" ht="15.75" customHeight="1">
      <c r="C540" s="72"/>
    </row>
    <row r="541" spans="3:3" ht="15.75" customHeight="1">
      <c r="C541" s="72"/>
    </row>
    <row r="542" spans="3:3" ht="15.75" customHeight="1">
      <c r="C542" s="72"/>
    </row>
    <row r="543" spans="3:3" ht="15.75" customHeight="1">
      <c r="C543" s="72"/>
    </row>
    <row r="544" spans="3:3" ht="15.75" customHeight="1">
      <c r="C544" s="72"/>
    </row>
    <row r="545" spans="3:3" ht="15.75" customHeight="1">
      <c r="C545" s="72"/>
    </row>
    <row r="546" spans="3:3" ht="15.75" customHeight="1">
      <c r="C546" s="72"/>
    </row>
    <row r="547" spans="3:3" ht="15.75" customHeight="1">
      <c r="C547" s="72"/>
    </row>
    <row r="548" spans="3:3" ht="15.75" customHeight="1">
      <c r="C548" s="72"/>
    </row>
    <row r="549" spans="3:3" ht="15.75" customHeight="1">
      <c r="C549" s="72"/>
    </row>
    <row r="550" spans="3:3" ht="15.75" customHeight="1">
      <c r="C550" s="72"/>
    </row>
    <row r="551" spans="3:3" ht="15.75" customHeight="1">
      <c r="C551" s="72"/>
    </row>
    <row r="552" spans="3:3" ht="15.75" customHeight="1">
      <c r="C552" s="72"/>
    </row>
    <row r="553" spans="3:3" ht="15.75" customHeight="1">
      <c r="C553" s="72"/>
    </row>
    <row r="554" spans="3:3" ht="15.75" customHeight="1">
      <c r="C554" s="72"/>
    </row>
    <row r="555" spans="3:3" ht="15.75" customHeight="1">
      <c r="C555" s="72"/>
    </row>
    <row r="556" spans="3:3" ht="15.75" customHeight="1">
      <c r="C556" s="72"/>
    </row>
    <row r="557" spans="3:3" ht="15.75" customHeight="1">
      <c r="C557" s="72"/>
    </row>
    <row r="558" spans="3:3" ht="15.75" customHeight="1">
      <c r="C558" s="72"/>
    </row>
    <row r="559" spans="3:3" ht="15.75" customHeight="1">
      <c r="C559" s="72"/>
    </row>
    <row r="560" spans="3:3" ht="15.75" customHeight="1">
      <c r="C560" s="72"/>
    </row>
    <row r="561" spans="3:3" ht="15.75" customHeight="1">
      <c r="C561" s="72"/>
    </row>
    <row r="562" spans="3:3" ht="15.75" customHeight="1">
      <c r="C562" s="72"/>
    </row>
    <row r="563" spans="3:3" ht="15.75" customHeight="1">
      <c r="C563" s="72"/>
    </row>
    <row r="564" spans="3:3" ht="15.75" customHeight="1">
      <c r="C564" s="72"/>
    </row>
    <row r="565" spans="3:3" ht="15.75" customHeight="1">
      <c r="C565" s="72"/>
    </row>
    <row r="566" spans="3:3" ht="15.75" customHeight="1">
      <c r="C566" s="72"/>
    </row>
    <row r="567" spans="3:3" ht="15.75" customHeight="1">
      <c r="C567" s="72"/>
    </row>
    <row r="568" spans="3:3" ht="15.75" customHeight="1">
      <c r="C568" s="72"/>
    </row>
    <row r="569" spans="3:3" ht="15.75" customHeight="1">
      <c r="C569" s="72"/>
    </row>
    <row r="570" spans="3:3" ht="15.75" customHeight="1">
      <c r="C570" s="72"/>
    </row>
    <row r="571" spans="3:3" ht="15.75" customHeight="1">
      <c r="C571" s="72"/>
    </row>
    <row r="572" spans="3:3" ht="15.75" customHeight="1">
      <c r="C572" s="72"/>
    </row>
    <row r="573" spans="3:3" ht="15.75" customHeight="1">
      <c r="C573" s="72"/>
    </row>
    <row r="574" spans="3:3" ht="15.75" customHeight="1">
      <c r="C574" s="72"/>
    </row>
    <row r="575" spans="3:3" ht="15.75" customHeight="1">
      <c r="C575" s="72"/>
    </row>
    <row r="576" spans="3:3" ht="15.75" customHeight="1">
      <c r="C576" s="72"/>
    </row>
    <row r="577" spans="3:3" ht="15.75" customHeight="1">
      <c r="C577" s="72"/>
    </row>
    <row r="578" spans="3:3" ht="15.75" customHeight="1">
      <c r="C578" s="72"/>
    </row>
    <row r="579" spans="3:3" ht="15.75" customHeight="1">
      <c r="C579" s="72"/>
    </row>
    <row r="580" spans="3:3" ht="15.75" customHeight="1">
      <c r="C580" s="72"/>
    </row>
    <row r="581" spans="3:3" ht="15.75" customHeight="1">
      <c r="C581" s="72"/>
    </row>
    <row r="582" spans="3:3" ht="15.75" customHeight="1">
      <c r="C582" s="72"/>
    </row>
    <row r="583" spans="3:3" ht="15.75" customHeight="1">
      <c r="C583" s="72"/>
    </row>
    <row r="584" spans="3:3" ht="15.75" customHeight="1">
      <c r="C584" s="72"/>
    </row>
    <row r="585" spans="3:3" ht="15.75" customHeight="1">
      <c r="C585" s="72"/>
    </row>
    <row r="586" spans="3:3" ht="15.75" customHeight="1">
      <c r="C586" s="72"/>
    </row>
    <row r="587" spans="3:3" ht="15.75" customHeight="1">
      <c r="C587" s="72"/>
    </row>
    <row r="588" spans="3:3" ht="15.75" customHeight="1">
      <c r="C588" s="72"/>
    </row>
    <row r="589" spans="3:3" ht="15.75" customHeight="1">
      <c r="C589" s="72"/>
    </row>
    <row r="590" spans="3:3" ht="15.75" customHeight="1">
      <c r="C590" s="72"/>
    </row>
    <row r="591" spans="3:3" ht="15.75" customHeight="1">
      <c r="C591" s="72"/>
    </row>
    <row r="592" spans="3:3" ht="15.75" customHeight="1">
      <c r="C592" s="72"/>
    </row>
    <row r="593" spans="3:3" ht="15.75" customHeight="1">
      <c r="C593" s="72"/>
    </row>
    <row r="594" spans="3:3" ht="15.75" customHeight="1">
      <c r="C594" s="72"/>
    </row>
    <row r="595" spans="3:3" ht="15.75" customHeight="1">
      <c r="C595" s="72"/>
    </row>
    <row r="596" spans="3:3" ht="15.75" customHeight="1">
      <c r="C596" s="72"/>
    </row>
    <row r="597" spans="3:3" ht="15.75" customHeight="1">
      <c r="C597" s="72"/>
    </row>
    <row r="598" spans="3:3" ht="15.75" customHeight="1">
      <c r="C598" s="72"/>
    </row>
    <row r="599" spans="3:3" ht="15.75" customHeight="1">
      <c r="C599" s="72"/>
    </row>
    <row r="600" spans="3:3" ht="15.75" customHeight="1">
      <c r="C600" s="72"/>
    </row>
    <row r="601" spans="3:3" ht="15.75" customHeight="1">
      <c r="C601" s="72"/>
    </row>
    <row r="602" spans="3:3" ht="15.75" customHeight="1">
      <c r="C602" s="72"/>
    </row>
    <row r="603" spans="3:3" ht="15.75" customHeight="1">
      <c r="C603" s="72"/>
    </row>
    <row r="604" spans="3:3" ht="15.75" customHeight="1">
      <c r="C604" s="72"/>
    </row>
    <row r="605" spans="3:3" ht="15.75" customHeight="1">
      <c r="C605" s="72"/>
    </row>
    <row r="606" spans="3:3" ht="15.75" customHeight="1">
      <c r="C606" s="72"/>
    </row>
    <row r="607" spans="3:3" ht="15.75" customHeight="1">
      <c r="C607" s="72"/>
    </row>
    <row r="608" spans="3:3" ht="15.75" customHeight="1">
      <c r="C608" s="72"/>
    </row>
    <row r="609" spans="3:3" ht="15.75" customHeight="1">
      <c r="C609" s="72"/>
    </row>
    <row r="610" spans="3:3" ht="15.75" customHeight="1">
      <c r="C610" s="72"/>
    </row>
    <row r="611" spans="3:3" ht="15.75" customHeight="1">
      <c r="C611" s="72"/>
    </row>
    <row r="612" spans="3:3" ht="15.75" customHeight="1">
      <c r="C612" s="72"/>
    </row>
    <row r="613" spans="3:3" ht="15.75" customHeight="1">
      <c r="C613" s="72"/>
    </row>
    <row r="614" spans="3:3" ht="15.75" customHeight="1">
      <c r="C614" s="72"/>
    </row>
    <row r="615" spans="3:3" ht="15.75" customHeight="1">
      <c r="C615" s="72"/>
    </row>
    <row r="616" spans="3:3" ht="15.75" customHeight="1">
      <c r="C616" s="72"/>
    </row>
    <row r="617" spans="3:3" ht="15.75" customHeight="1">
      <c r="C617" s="72"/>
    </row>
    <row r="618" spans="3:3" ht="15.75" customHeight="1">
      <c r="C618" s="72"/>
    </row>
    <row r="619" spans="3:3" ht="15.75" customHeight="1">
      <c r="C619" s="72"/>
    </row>
    <row r="620" spans="3:3" ht="15.75" customHeight="1">
      <c r="C620" s="72"/>
    </row>
    <row r="621" spans="3:3" ht="15.75" customHeight="1">
      <c r="C621" s="72"/>
    </row>
    <row r="622" spans="3:3" ht="15.75" customHeight="1">
      <c r="C622" s="72"/>
    </row>
    <row r="623" spans="3:3" ht="15.75" customHeight="1">
      <c r="C623" s="72"/>
    </row>
    <row r="624" spans="3:3" ht="15.75" customHeight="1">
      <c r="C624" s="72"/>
    </row>
    <row r="625" spans="3:3" ht="15.75" customHeight="1">
      <c r="C625" s="72"/>
    </row>
    <row r="626" spans="3:3" ht="15.75" customHeight="1">
      <c r="C626" s="72"/>
    </row>
    <row r="627" spans="3:3" ht="15.75" customHeight="1">
      <c r="C627" s="72"/>
    </row>
    <row r="628" spans="3:3" ht="15.75" customHeight="1">
      <c r="C628" s="72"/>
    </row>
    <row r="629" spans="3:3" ht="15.75" customHeight="1">
      <c r="C629" s="72"/>
    </row>
    <row r="630" spans="3:3" ht="15.75" customHeight="1">
      <c r="C630" s="72"/>
    </row>
    <row r="631" spans="3:3" ht="15.75" customHeight="1">
      <c r="C631" s="72"/>
    </row>
    <row r="632" spans="3:3" ht="15.75" customHeight="1">
      <c r="C632" s="72"/>
    </row>
    <row r="633" spans="3:3" ht="15.75" customHeight="1">
      <c r="C633" s="72"/>
    </row>
    <row r="634" spans="3:3" ht="15.75" customHeight="1">
      <c r="C634" s="72"/>
    </row>
    <row r="635" spans="3:3" ht="15.75" customHeight="1">
      <c r="C635" s="72"/>
    </row>
    <row r="636" spans="3:3" ht="15.75" customHeight="1">
      <c r="C636" s="72"/>
    </row>
    <row r="637" spans="3:3" ht="15.75" customHeight="1">
      <c r="C637" s="72"/>
    </row>
    <row r="638" spans="3:3" ht="15.75" customHeight="1">
      <c r="C638" s="72"/>
    </row>
    <row r="639" spans="3:3" ht="15.75" customHeight="1">
      <c r="C639" s="72"/>
    </row>
    <row r="640" spans="3:3" ht="15.75" customHeight="1">
      <c r="C640" s="72"/>
    </row>
    <row r="641" spans="3:3" ht="15.75" customHeight="1">
      <c r="C641" s="72"/>
    </row>
    <row r="642" spans="3:3" ht="15.75" customHeight="1">
      <c r="C642" s="72"/>
    </row>
    <row r="643" spans="3:3" ht="15.75" customHeight="1">
      <c r="C643" s="72"/>
    </row>
    <row r="644" spans="3:3" ht="15.75" customHeight="1">
      <c r="C644" s="72"/>
    </row>
    <row r="645" spans="3:3" ht="15.75" customHeight="1">
      <c r="C645" s="72"/>
    </row>
    <row r="646" spans="3:3" ht="15.75" customHeight="1">
      <c r="C646" s="72"/>
    </row>
    <row r="647" spans="3:3" ht="15.75" customHeight="1">
      <c r="C647" s="72"/>
    </row>
    <row r="648" spans="3:3" ht="15.75" customHeight="1">
      <c r="C648" s="72"/>
    </row>
    <row r="649" spans="3:3" ht="15.75" customHeight="1">
      <c r="C649" s="72"/>
    </row>
    <row r="650" spans="3:3" ht="15.75" customHeight="1">
      <c r="C650" s="72"/>
    </row>
    <row r="651" spans="3:3" ht="15.75" customHeight="1">
      <c r="C651" s="72"/>
    </row>
    <row r="652" spans="3:3" ht="15.75" customHeight="1">
      <c r="C652" s="72"/>
    </row>
    <row r="653" spans="3:3" ht="15.75" customHeight="1">
      <c r="C653" s="72"/>
    </row>
    <row r="654" spans="3:3" ht="15.75" customHeight="1">
      <c r="C654" s="72"/>
    </row>
    <row r="655" spans="3:3" ht="15.75" customHeight="1">
      <c r="C655" s="72"/>
    </row>
    <row r="656" spans="3:3" ht="15.75" customHeight="1">
      <c r="C656" s="72"/>
    </row>
    <row r="657" spans="3:3" ht="15.75" customHeight="1">
      <c r="C657" s="72"/>
    </row>
    <row r="658" spans="3:3" ht="15.75" customHeight="1">
      <c r="C658" s="72"/>
    </row>
    <row r="659" spans="3:3" ht="15.75" customHeight="1">
      <c r="C659" s="72"/>
    </row>
    <row r="660" spans="3:3" ht="15.75" customHeight="1">
      <c r="C660" s="72"/>
    </row>
    <row r="661" spans="3:3" ht="15.75" customHeight="1">
      <c r="C661" s="72"/>
    </row>
    <row r="662" spans="3:3" ht="15.75" customHeight="1">
      <c r="C662" s="72"/>
    </row>
    <row r="663" spans="3:3" ht="15.75" customHeight="1">
      <c r="C663" s="72"/>
    </row>
    <row r="664" spans="3:3" ht="15.75" customHeight="1">
      <c r="C664" s="72"/>
    </row>
    <row r="665" spans="3:3" ht="15.75" customHeight="1">
      <c r="C665" s="72"/>
    </row>
    <row r="666" spans="3:3" ht="15.75" customHeight="1">
      <c r="C666" s="72"/>
    </row>
    <row r="667" spans="3:3" ht="15.75" customHeight="1">
      <c r="C667" s="72"/>
    </row>
    <row r="668" spans="3:3" ht="15.75" customHeight="1">
      <c r="C668" s="72"/>
    </row>
    <row r="669" spans="3:3" ht="15.75" customHeight="1">
      <c r="C669" s="72"/>
    </row>
    <row r="670" spans="3:3" ht="15.75" customHeight="1">
      <c r="C670" s="72"/>
    </row>
    <row r="671" spans="3:3" ht="15.75" customHeight="1">
      <c r="C671" s="72"/>
    </row>
    <row r="672" spans="3:3" ht="15.75" customHeight="1">
      <c r="C672" s="72"/>
    </row>
    <row r="673" spans="3:3" ht="15.75" customHeight="1">
      <c r="C673" s="72"/>
    </row>
    <row r="674" spans="3:3" ht="15.75" customHeight="1">
      <c r="C674" s="72"/>
    </row>
    <row r="675" spans="3:3" ht="15.75" customHeight="1">
      <c r="C675" s="72"/>
    </row>
    <row r="676" spans="3:3" ht="15.75" customHeight="1">
      <c r="C676" s="72"/>
    </row>
    <row r="677" spans="3:3" ht="15.75" customHeight="1">
      <c r="C677" s="72"/>
    </row>
    <row r="678" spans="3:3" ht="15.75" customHeight="1">
      <c r="C678" s="72"/>
    </row>
    <row r="679" spans="3:3" ht="15.75" customHeight="1">
      <c r="C679" s="72"/>
    </row>
    <row r="680" spans="3:3" ht="15.75" customHeight="1">
      <c r="C680" s="72"/>
    </row>
    <row r="681" spans="3:3" ht="15.75" customHeight="1">
      <c r="C681" s="72"/>
    </row>
    <row r="682" spans="3:3" ht="15.75" customHeight="1">
      <c r="C682" s="72"/>
    </row>
    <row r="683" spans="3:3" ht="15.75" customHeight="1">
      <c r="C683" s="72"/>
    </row>
    <row r="684" spans="3:3" ht="15.75" customHeight="1">
      <c r="C684" s="72"/>
    </row>
    <row r="685" spans="3:3" ht="15.75" customHeight="1">
      <c r="C685" s="72"/>
    </row>
    <row r="686" spans="3:3" ht="15.75" customHeight="1">
      <c r="C686" s="72"/>
    </row>
    <row r="687" spans="3:3" ht="15.75" customHeight="1">
      <c r="C687" s="72"/>
    </row>
    <row r="688" spans="3:3" ht="15.75" customHeight="1">
      <c r="C688" s="72"/>
    </row>
    <row r="689" spans="3:3" ht="15.75" customHeight="1">
      <c r="C689" s="72"/>
    </row>
    <row r="690" spans="3:3" ht="15.75" customHeight="1">
      <c r="C690" s="72"/>
    </row>
    <row r="691" spans="3:3" ht="15.75" customHeight="1">
      <c r="C691" s="72"/>
    </row>
    <row r="692" spans="3:3" ht="15.75" customHeight="1">
      <c r="C692" s="72"/>
    </row>
    <row r="693" spans="3:3" ht="15.75" customHeight="1">
      <c r="C693" s="72"/>
    </row>
    <row r="694" spans="3:3" ht="15.75" customHeight="1">
      <c r="C694" s="72"/>
    </row>
    <row r="695" spans="3:3" ht="15.75" customHeight="1">
      <c r="C695" s="72"/>
    </row>
    <row r="696" spans="3:3" ht="15.75" customHeight="1">
      <c r="C696" s="72"/>
    </row>
    <row r="697" spans="3:3" ht="15.75" customHeight="1">
      <c r="C697" s="72"/>
    </row>
    <row r="698" spans="3:3" ht="15.75" customHeight="1">
      <c r="C698" s="72"/>
    </row>
    <row r="699" spans="3:3" ht="15.75" customHeight="1">
      <c r="C699" s="72"/>
    </row>
    <row r="700" spans="3:3" ht="15.75" customHeight="1">
      <c r="C700" s="72"/>
    </row>
    <row r="701" spans="3:3" ht="15.75" customHeight="1">
      <c r="C701" s="72"/>
    </row>
    <row r="702" spans="3:3" ht="15.75" customHeight="1">
      <c r="C702" s="72"/>
    </row>
    <row r="703" spans="3:3" ht="15.75" customHeight="1">
      <c r="C703" s="72"/>
    </row>
    <row r="704" spans="3:3" ht="15.75" customHeight="1">
      <c r="C704" s="72"/>
    </row>
    <row r="705" spans="3:3" ht="15.75" customHeight="1">
      <c r="C705" s="72"/>
    </row>
    <row r="706" spans="3:3" ht="15.75" customHeight="1">
      <c r="C706" s="72"/>
    </row>
    <row r="707" spans="3:3" ht="15.75" customHeight="1">
      <c r="C707" s="72"/>
    </row>
    <row r="708" spans="3:3" ht="15.75" customHeight="1">
      <c r="C708" s="72"/>
    </row>
    <row r="709" spans="3:3" ht="15.75" customHeight="1">
      <c r="C709" s="72"/>
    </row>
    <row r="710" spans="3:3" ht="15.75" customHeight="1">
      <c r="C710" s="72"/>
    </row>
    <row r="711" spans="3:3" ht="15.75" customHeight="1">
      <c r="C711" s="72"/>
    </row>
    <row r="712" spans="3:3" ht="15.75" customHeight="1">
      <c r="C712" s="72"/>
    </row>
    <row r="713" spans="3:3" ht="15.75" customHeight="1">
      <c r="C713" s="72"/>
    </row>
    <row r="714" spans="3:3" ht="15.75" customHeight="1">
      <c r="C714" s="72"/>
    </row>
    <row r="715" spans="3:3" ht="15.75" customHeight="1">
      <c r="C715" s="72"/>
    </row>
    <row r="716" spans="3:3" ht="15.75" customHeight="1">
      <c r="C716" s="72"/>
    </row>
    <row r="717" spans="3:3" ht="15.75" customHeight="1">
      <c r="C717" s="72"/>
    </row>
    <row r="718" spans="3:3" ht="15.75" customHeight="1">
      <c r="C718" s="72"/>
    </row>
    <row r="719" spans="3:3" ht="15.75" customHeight="1">
      <c r="C719" s="72"/>
    </row>
    <row r="720" spans="3:3" ht="15.75" customHeight="1">
      <c r="C720" s="72"/>
    </row>
    <row r="721" spans="3:3" ht="15.75" customHeight="1">
      <c r="C721" s="72"/>
    </row>
    <row r="722" spans="3:3" ht="15.75" customHeight="1">
      <c r="C722" s="72"/>
    </row>
    <row r="723" spans="3:3" ht="15.75" customHeight="1">
      <c r="C723" s="72"/>
    </row>
    <row r="724" spans="3:3" ht="15.75" customHeight="1">
      <c r="C724" s="72"/>
    </row>
    <row r="725" spans="3:3" ht="15.75" customHeight="1">
      <c r="C725" s="72"/>
    </row>
    <row r="726" spans="3:3" ht="15.75" customHeight="1">
      <c r="C726" s="72"/>
    </row>
    <row r="727" spans="3:3" ht="15.75" customHeight="1">
      <c r="C727" s="72"/>
    </row>
    <row r="728" spans="3:3" ht="15.75" customHeight="1">
      <c r="C728" s="72"/>
    </row>
    <row r="729" spans="3:3" ht="15.75" customHeight="1">
      <c r="C729" s="72"/>
    </row>
    <row r="730" spans="3:3" ht="15.75" customHeight="1">
      <c r="C730" s="72"/>
    </row>
    <row r="731" spans="3:3" ht="15.75" customHeight="1">
      <c r="C731" s="72"/>
    </row>
    <row r="732" spans="3:3" ht="15.75" customHeight="1">
      <c r="C732" s="72"/>
    </row>
    <row r="733" spans="3:3" ht="15.75" customHeight="1">
      <c r="C733" s="72"/>
    </row>
    <row r="734" spans="3:3" ht="15.75" customHeight="1">
      <c r="C734" s="72"/>
    </row>
    <row r="735" spans="3:3" ht="15.75" customHeight="1">
      <c r="C735" s="72"/>
    </row>
    <row r="736" spans="3:3" ht="15.75" customHeight="1">
      <c r="C736" s="72"/>
    </row>
    <row r="737" spans="3:3" ht="15.75" customHeight="1">
      <c r="C737" s="72"/>
    </row>
    <row r="738" spans="3:3" ht="15.75" customHeight="1">
      <c r="C738" s="72"/>
    </row>
    <row r="739" spans="3:3" ht="15.75" customHeight="1">
      <c r="C739" s="72"/>
    </row>
    <row r="740" spans="3:3" ht="15.75" customHeight="1">
      <c r="C740" s="72"/>
    </row>
    <row r="741" spans="3:3" ht="15.75" customHeight="1">
      <c r="C741" s="72"/>
    </row>
    <row r="742" spans="3:3" ht="15.75" customHeight="1">
      <c r="C742" s="72"/>
    </row>
    <row r="743" spans="3:3" ht="15.75" customHeight="1">
      <c r="C743" s="72"/>
    </row>
    <row r="744" spans="3:3" ht="15.75" customHeight="1">
      <c r="C744" s="72"/>
    </row>
    <row r="745" spans="3:3" ht="15.75" customHeight="1">
      <c r="C745" s="72"/>
    </row>
    <row r="746" spans="3:3" ht="15.75" customHeight="1">
      <c r="C746" s="72"/>
    </row>
    <row r="747" spans="3:3" ht="15.75" customHeight="1">
      <c r="C747" s="72"/>
    </row>
    <row r="748" spans="3:3" ht="15.75" customHeight="1">
      <c r="C748" s="72"/>
    </row>
    <row r="749" spans="3:3" ht="15.75" customHeight="1">
      <c r="C749" s="72"/>
    </row>
    <row r="750" spans="3:3" ht="15.75" customHeight="1">
      <c r="C750" s="72"/>
    </row>
    <row r="751" spans="3:3" ht="15.75" customHeight="1">
      <c r="C751" s="72"/>
    </row>
    <row r="752" spans="3:3" ht="15.75" customHeight="1">
      <c r="C752" s="72"/>
    </row>
    <row r="753" spans="3:3" ht="15.75" customHeight="1">
      <c r="C753" s="72"/>
    </row>
    <row r="754" spans="3:3" ht="15.75" customHeight="1">
      <c r="C754" s="72"/>
    </row>
    <row r="755" spans="3:3" ht="15.75" customHeight="1">
      <c r="C755" s="72"/>
    </row>
    <row r="756" spans="3:3" ht="15.75" customHeight="1">
      <c r="C756" s="72"/>
    </row>
    <row r="757" spans="3:3" ht="15.75" customHeight="1">
      <c r="C757" s="72"/>
    </row>
    <row r="758" spans="3:3" ht="15.75" customHeight="1">
      <c r="C758" s="72"/>
    </row>
    <row r="759" spans="3:3" ht="15.75" customHeight="1">
      <c r="C759" s="72"/>
    </row>
    <row r="760" spans="3:3" ht="15.75" customHeight="1">
      <c r="C760" s="72"/>
    </row>
    <row r="761" spans="3:3" ht="15.75" customHeight="1">
      <c r="C761" s="72"/>
    </row>
    <row r="762" spans="3:3" ht="15.75" customHeight="1">
      <c r="C762" s="72"/>
    </row>
    <row r="763" spans="3:3" ht="15.75" customHeight="1">
      <c r="C763" s="72"/>
    </row>
    <row r="764" spans="3:3" ht="15.75" customHeight="1">
      <c r="C764" s="72"/>
    </row>
    <row r="765" spans="3:3" ht="15.75" customHeight="1">
      <c r="C765" s="72"/>
    </row>
    <row r="766" spans="3:3" ht="15.75" customHeight="1">
      <c r="C766" s="72"/>
    </row>
    <row r="767" spans="3:3" ht="15.75" customHeight="1">
      <c r="C767" s="72"/>
    </row>
    <row r="768" spans="3:3" ht="15.75" customHeight="1">
      <c r="C768" s="72"/>
    </row>
    <row r="769" spans="3:3" ht="15.75" customHeight="1">
      <c r="C769" s="72"/>
    </row>
    <row r="770" spans="3:3" ht="15.75" customHeight="1">
      <c r="C770" s="72"/>
    </row>
    <row r="771" spans="3:3" ht="15.75" customHeight="1">
      <c r="C771" s="72"/>
    </row>
    <row r="772" spans="3:3" ht="15.75" customHeight="1">
      <c r="C772" s="72"/>
    </row>
    <row r="773" spans="3:3" ht="15.75" customHeight="1">
      <c r="C773" s="72"/>
    </row>
    <row r="774" spans="3:3" ht="15.75" customHeight="1">
      <c r="C774" s="72"/>
    </row>
    <row r="775" spans="3:3" ht="15.75" customHeight="1">
      <c r="C775" s="72"/>
    </row>
    <row r="776" spans="3:3" ht="15.75" customHeight="1">
      <c r="C776" s="72"/>
    </row>
    <row r="777" spans="3:3" ht="15.75" customHeight="1">
      <c r="C777" s="72"/>
    </row>
    <row r="778" spans="3:3" ht="15.75" customHeight="1">
      <c r="C778" s="72"/>
    </row>
    <row r="779" spans="3:3" ht="15.75" customHeight="1">
      <c r="C779" s="72"/>
    </row>
    <row r="780" spans="3:3" ht="15.75" customHeight="1">
      <c r="C780" s="72"/>
    </row>
    <row r="781" spans="3:3" ht="15.75" customHeight="1">
      <c r="C781" s="72"/>
    </row>
    <row r="782" spans="3:3" ht="15.75" customHeight="1">
      <c r="C782" s="72"/>
    </row>
    <row r="783" spans="3:3" ht="15.75" customHeight="1">
      <c r="C783" s="72"/>
    </row>
    <row r="784" spans="3:3" ht="15.75" customHeight="1">
      <c r="C784" s="72"/>
    </row>
    <row r="785" spans="3:3" ht="15.75" customHeight="1">
      <c r="C785" s="72"/>
    </row>
    <row r="786" spans="3:3" ht="15.75" customHeight="1">
      <c r="C786" s="72"/>
    </row>
    <row r="787" spans="3:3" ht="15.75" customHeight="1">
      <c r="C787" s="72"/>
    </row>
    <row r="788" spans="3:3" ht="15.75" customHeight="1">
      <c r="C788" s="72"/>
    </row>
    <row r="789" spans="3:3" ht="15.75" customHeight="1">
      <c r="C789" s="72"/>
    </row>
    <row r="790" spans="3:3" ht="15.75" customHeight="1">
      <c r="C790" s="72"/>
    </row>
    <row r="791" spans="3:3" ht="15.75" customHeight="1">
      <c r="C791" s="72"/>
    </row>
    <row r="792" spans="3:3" ht="15.75" customHeight="1">
      <c r="C792" s="72"/>
    </row>
    <row r="793" spans="3:3" ht="15.75" customHeight="1">
      <c r="C793" s="72"/>
    </row>
    <row r="794" spans="3:3" ht="15.75" customHeight="1">
      <c r="C794" s="72"/>
    </row>
    <row r="795" spans="3:3" ht="15.75" customHeight="1">
      <c r="C795" s="72"/>
    </row>
    <row r="796" spans="3:3" ht="15.75" customHeight="1">
      <c r="C796" s="72"/>
    </row>
    <row r="797" spans="3:3" ht="15.75" customHeight="1">
      <c r="C797" s="72"/>
    </row>
    <row r="798" spans="3:3" ht="15.75" customHeight="1">
      <c r="C798" s="72"/>
    </row>
    <row r="799" spans="3:3" ht="15.75" customHeight="1">
      <c r="C799" s="72"/>
    </row>
    <row r="800" spans="3:3" ht="15.75" customHeight="1">
      <c r="C800" s="72"/>
    </row>
    <row r="801" spans="3:3" ht="15.75" customHeight="1">
      <c r="C801" s="72"/>
    </row>
    <row r="802" spans="3:3" ht="15.75" customHeight="1">
      <c r="C802" s="72"/>
    </row>
    <row r="803" spans="3:3" ht="15.75" customHeight="1">
      <c r="C803" s="72"/>
    </row>
    <row r="804" spans="3:3" ht="15.75" customHeight="1">
      <c r="C804" s="72"/>
    </row>
    <row r="805" spans="3:3" ht="15.75" customHeight="1">
      <c r="C805" s="72"/>
    </row>
    <row r="806" spans="3:3" ht="15.75" customHeight="1">
      <c r="C806" s="72"/>
    </row>
    <row r="807" spans="3:3" ht="15.75" customHeight="1">
      <c r="C807" s="72"/>
    </row>
    <row r="808" spans="3:3" ht="15.75" customHeight="1">
      <c r="C808" s="72"/>
    </row>
    <row r="809" spans="3:3" ht="15.75" customHeight="1">
      <c r="C809" s="72"/>
    </row>
    <row r="810" spans="3:3" ht="15.75" customHeight="1">
      <c r="C810" s="72"/>
    </row>
    <row r="811" spans="3:3" ht="15.75" customHeight="1">
      <c r="C811" s="72"/>
    </row>
    <row r="812" spans="3:3" ht="15.75" customHeight="1">
      <c r="C812" s="72"/>
    </row>
    <row r="813" spans="3:3" ht="15.75" customHeight="1">
      <c r="C813" s="72"/>
    </row>
    <row r="814" spans="3:3" ht="15.75" customHeight="1">
      <c r="C814" s="72"/>
    </row>
    <row r="815" spans="3:3" ht="15.75" customHeight="1">
      <c r="C815" s="72"/>
    </row>
    <row r="816" spans="3:3" ht="15.75" customHeight="1">
      <c r="C816" s="72"/>
    </row>
    <row r="817" spans="3:3" ht="15.75" customHeight="1">
      <c r="C817" s="72"/>
    </row>
    <row r="818" spans="3:3" ht="15.75" customHeight="1">
      <c r="C818" s="72"/>
    </row>
    <row r="819" spans="3:3" ht="15.75" customHeight="1">
      <c r="C819" s="72"/>
    </row>
    <row r="820" spans="3:3" ht="15.75" customHeight="1">
      <c r="C820" s="72"/>
    </row>
    <row r="821" spans="3:3" ht="15.75" customHeight="1">
      <c r="C821" s="72"/>
    </row>
    <row r="822" spans="3:3" ht="15.75" customHeight="1">
      <c r="C822" s="72"/>
    </row>
    <row r="823" spans="3:3" ht="15.75" customHeight="1">
      <c r="C823" s="72"/>
    </row>
    <row r="824" spans="3:3" ht="15.75" customHeight="1">
      <c r="C824" s="72"/>
    </row>
    <row r="825" spans="3:3" ht="15.75" customHeight="1">
      <c r="C825" s="72"/>
    </row>
    <row r="826" spans="3:3" ht="15.75" customHeight="1">
      <c r="C826" s="72"/>
    </row>
    <row r="827" spans="3:3" ht="15.75" customHeight="1">
      <c r="C827" s="72"/>
    </row>
    <row r="828" spans="3:3" ht="15.75" customHeight="1">
      <c r="C828" s="72"/>
    </row>
    <row r="829" spans="3:3" ht="15.75" customHeight="1">
      <c r="C829" s="72"/>
    </row>
    <row r="830" spans="3:3" ht="15.75" customHeight="1">
      <c r="C830" s="72"/>
    </row>
    <row r="831" spans="3:3" ht="15.75" customHeight="1">
      <c r="C831" s="72"/>
    </row>
    <row r="832" spans="3:3" ht="15.75" customHeight="1">
      <c r="C832" s="72"/>
    </row>
    <row r="833" spans="3:3" ht="15.75" customHeight="1">
      <c r="C833" s="72"/>
    </row>
    <row r="834" spans="3:3" ht="15.75" customHeight="1">
      <c r="C834" s="72"/>
    </row>
    <row r="835" spans="3:3" ht="15.75" customHeight="1">
      <c r="C835" s="72"/>
    </row>
    <row r="836" spans="3:3" ht="15.75" customHeight="1">
      <c r="C836" s="72"/>
    </row>
    <row r="837" spans="3:3" ht="15.75" customHeight="1">
      <c r="C837" s="72"/>
    </row>
    <row r="838" spans="3:3" ht="15.75" customHeight="1">
      <c r="C838" s="72"/>
    </row>
    <row r="839" spans="3:3" ht="15.75" customHeight="1">
      <c r="C839" s="72"/>
    </row>
    <row r="840" spans="3:3" ht="15.75" customHeight="1">
      <c r="C840" s="72"/>
    </row>
    <row r="841" spans="3:3" ht="15.75" customHeight="1">
      <c r="C841" s="72"/>
    </row>
    <row r="842" spans="3:3" ht="15.75" customHeight="1">
      <c r="C842" s="72"/>
    </row>
    <row r="843" spans="3:3" ht="15.75" customHeight="1">
      <c r="C843" s="72"/>
    </row>
    <row r="844" spans="3:3" ht="15.75" customHeight="1">
      <c r="C844" s="72"/>
    </row>
    <row r="845" spans="3:3" ht="15.75" customHeight="1">
      <c r="C845" s="72"/>
    </row>
    <row r="846" spans="3:3" ht="15.75" customHeight="1">
      <c r="C846" s="72"/>
    </row>
    <row r="847" spans="3:3" ht="15.75" customHeight="1">
      <c r="C847" s="72"/>
    </row>
    <row r="848" spans="3:3" ht="15.75" customHeight="1">
      <c r="C848" s="72"/>
    </row>
    <row r="849" spans="3:3" ht="15.75" customHeight="1">
      <c r="C849" s="72"/>
    </row>
    <row r="850" spans="3:3" ht="15.75" customHeight="1">
      <c r="C850" s="72"/>
    </row>
    <row r="851" spans="3:3" ht="15.75" customHeight="1">
      <c r="C851" s="72"/>
    </row>
    <row r="852" spans="3:3" ht="15.75" customHeight="1">
      <c r="C852" s="72"/>
    </row>
    <row r="853" spans="3:3" ht="15.75" customHeight="1">
      <c r="C853" s="72"/>
    </row>
    <row r="854" spans="3:3" ht="15.75" customHeight="1">
      <c r="C854" s="72"/>
    </row>
    <row r="855" spans="3:3" ht="15.75" customHeight="1">
      <c r="C855" s="72"/>
    </row>
    <row r="856" spans="3:3" ht="15.75" customHeight="1">
      <c r="C856" s="72"/>
    </row>
    <row r="857" spans="3:3" ht="15.75" customHeight="1">
      <c r="C857" s="72"/>
    </row>
    <row r="858" spans="3:3" ht="15.75" customHeight="1">
      <c r="C858" s="72"/>
    </row>
    <row r="859" spans="3:3" ht="15.75" customHeight="1">
      <c r="C859" s="72"/>
    </row>
    <row r="860" spans="3:3" ht="15.75" customHeight="1">
      <c r="C860" s="72"/>
    </row>
    <row r="861" spans="3:3" ht="15.75" customHeight="1">
      <c r="C861" s="72"/>
    </row>
    <row r="862" spans="3:3" ht="15.75" customHeight="1">
      <c r="C862" s="72"/>
    </row>
    <row r="863" spans="3:3" ht="15.75" customHeight="1">
      <c r="C863" s="72"/>
    </row>
    <row r="864" spans="3:3" ht="15.75" customHeight="1">
      <c r="C864" s="72"/>
    </row>
    <row r="865" spans="3:3" ht="15.75" customHeight="1">
      <c r="C865" s="72"/>
    </row>
    <row r="866" spans="3:3" ht="15.75" customHeight="1">
      <c r="C866" s="72"/>
    </row>
    <row r="867" spans="3:3" ht="15.75" customHeight="1">
      <c r="C867" s="72"/>
    </row>
    <row r="868" spans="3:3" ht="15.75" customHeight="1">
      <c r="C868" s="72"/>
    </row>
    <row r="869" spans="3:3" ht="15.75" customHeight="1">
      <c r="C869" s="72"/>
    </row>
    <row r="870" spans="3:3" ht="15.75" customHeight="1">
      <c r="C870" s="72"/>
    </row>
    <row r="871" spans="3:3" ht="15.75" customHeight="1">
      <c r="C871" s="72"/>
    </row>
    <row r="872" spans="3:3" ht="15.75" customHeight="1">
      <c r="C872" s="72"/>
    </row>
    <row r="873" spans="3:3" ht="15.75" customHeight="1">
      <c r="C873" s="72"/>
    </row>
    <row r="874" spans="3:3" ht="15.75" customHeight="1">
      <c r="C874" s="72"/>
    </row>
    <row r="875" spans="3:3" ht="15.75" customHeight="1">
      <c r="C875" s="72"/>
    </row>
    <row r="876" spans="3:3" ht="15.75" customHeight="1">
      <c r="C876" s="72"/>
    </row>
    <row r="877" spans="3:3" ht="15.75" customHeight="1">
      <c r="C877" s="72"/>
    </row>
    <row r="878" spans="3:3" ht="15.75" customHeight="1">
      <c r="C878" s="72"/>
    </row>
    <row r="879" spans="3:3" ht="15.75" customHeight="1">
      <c r="C879" s="72"/>
    </row>
    <row r="880" spans="3:3" ht="15.75" customHeight="1">
      <c r="C880" s="72"/>
    </row>
    <row r="881" spans="3:3" ht="15.75" customHeight="1">
      <c r="C881" s="72"/>
    </row>
    <row r="882" spans="3:3" ht="15.75" customHeight="1">
      <c r="C882" s="72"/>
    </row>
    <row r="883" spans="3:3" ht="15.75" customHeight="1">
      <c r="C883" s="72"/>
    </row>
    <row r="884" spans="3:3" ht="15.75" customHeight="1">
      <c r="C884" s="72"/>
    </row>
    <row r="885" spans="3:3" ht="15.75" customHeight="1">
      <c r="C885" s="72"/>
    </row>
    <row r="886" spans="3:3" ht="15.75" customHeight="1">
      <c r="C886" s="72"/>
    </row>
    <row r="887" spans="3:3" ht="15.75" customHeight="1">
      <c r="C887" s="72"/>
    </row>
    <row r="888" spans="3:3" ht="15.75" customHeight="1">
      <c r="C888" s="72"/>
    </row>
    <row r="889" spans="3:3" ht="15.75" customHeight="1">
      <c r="C889" s="72"/>
    </row>
    <row r="890" spans="3:3" ht="15.75" customHeight="1">
      <c r="C890" s="72"/>
    </row>
    <row r="891" spans="3:3" ht="15.75" customHeight="1">
      <c r="C891" s="72"/>
    </row>
    <row r="892" spans="3:3" ht="15.75" customHeight="1">
      <c r="C892" s="72"/>
    </row>
    <row r="893" spans="3:3" ht="15.75" customHeight="1">
      <c r="C893" s="72"/>
    </row>
    <row r="894" spans="3:3" ht="15.75" customHeight="1">
      <c r="C894" s="72"/>
    </row>
    <row r="895" spans="3:3" ht="15.75" customHeight="1">
      <c r="C895" s="72"/>
    </row>
    <row r="896" spans="3:3" ht="15.75" customHeight="1">
      <c r="C896" s="72"/>
    </row>
    <row r="897" spans="3:3" ht="15.75" customHeight="1">
      <c r="C897" s="72"/>
    </row>
    <row r="898" spans="3:3" ht="15.75" customHeight="1">
      <c r="C898" s="72"/>
    </row>
    <row r="899" spans="3:3" ht="15.75" customHeight="1">
      <c r="C899" s="72"/>
    </row>
    <row r="900" spans="3:3" ht="15.75" customHeight="1">
      <c r="C900" s="72"/>
    </row>
    <row r="901" spans="3:3" ht="15.75" customHeight="1">
      <c r="C901" s="72"/>
    </row>
    <row r="902" spans="3:3" ht="15.75" customHeight="1">
      <c r="C902" s="72"/>
    </row>
    <row r="903" spans="3:3" ht="15.75" customHeight="1">
      <c r="C903" s="72"/>
    </row>
    <row r="904" spans="3:3" ht="15.75" customHeight="1">
      <c r="C904" s="72"/>
    </row>
    <row r="905" spans="3:3" ht="15.75" customHeight="1">
      <c r="C905" s="72"/>
    </row>
    <row r="906" spans="3:3" ht="15.75" customHeight="1">
      <c r="C906" s="72"/>
    </row>
    <row r="907" spans="3:3" ht="15.75" customHeight="1">
      <c r="C907" s="72"/>
    </row>
    <row r="908" spans="3:3" ht="15.75" customHeight="1">
      <c r="C908" s="72"/>
    </row>
    <row r="909" spans="3:3" ht="15.75" customHeight="1">
      <c r="C909" s="72"/>
    </row>
    <row r="910" spans="3:3" ht="15.75" customHeight="1">
      <c r="C910" s="72"/>
    </row>
    <row r="911" spans="3:3" ht="15.75" customHeight="1">
      <c r="C911" s="72"/>
    </row>
    <row r="912" spans="3:3" ht="15.75" customHeight="1">
      <c r="C912" s="72"/>
    </row>
    <row r="913" spans="3:3" ht="15.75" customHeight="1">
      <c r="C913" s="72"/>
    </row>
    <row r="914" spans="3:3" ht="15.75" customHeight="1">
      <c r="C914" s="72"/>
    </row>
    <row r="915" spans="3:3" ht="15.75" customHeight="1">
      <c r="C915" s="72"/>
    </row>
    <row r="916" spans="3:3" ht="15.75" customHeight="1">
      <c r="C916" s="72"/>
    </row>
    <row r="917" spans="3:3" ht="15.75" customHeight="1">
      <c r="C917" s="72"/>
    </row>
    <row r="918" spans="3:3" ht="15.75" customHeight="1">
      <c r="C918" s="72"/>
    </row>
    <row r="919" spans="3:3" ht="15.75" customHeight="1">
      <c r="C919" s="72"/>
    </row>
    <row r="920" spans="3:3" ht="15.75" customHeight="1">
      <c r="C920" s="72"/>
    </row>
    <row r="921" spans="3:3" ht="15.75" customHeight="1">
      <c r="C921" s="72"/>
    </row>
    <row r="922" spans="3:3" ht="15.75" customHeight="1">
      <c r="C922" s="72"/>
    </row>
    <row r="923" spans="3:3" ht="15.75" customHeight="1">
      <c r="C923" s="72"/>
    </row>
    <row r="924" spans="3:3" ht="15.75" customHeight="1">
      <c r="C924" s="72"/>
    </row>
    <row r="925" spans="3:3" ht="15.75" customHeight="1">
      <c r="C925" s="72"/>
    </row>
    <row r="926" spans="3:3" ht="15.75" customHeight="1">
      <c r="C926" s="72"/>
    </row>
    <row r="927" spans="3:3" ht="15.75" customHeight="1">
      <c r="C927" s="72"/>
    </row>
    <row r="928" spans="3:3" ht="15.75" customHeight="1">
      <c r="C928" s="72"/>
    </row>
    <row r="929" spans="3:3" ht="15.75" customHeight="1">
      <c r="C929" s="72"/>
    </row>
    <row r="930" spans="3:3" ht="15.75" customHeight="1">
      <c r="C930" s="72"/>
    </row>
    <row r="931" spans="3:3" ht="15.75" customHeight="1">
      <c r="C931" s="72"/>
    </row>
    <row r="932" spans="3:3" ht="15.75" customHeight="1">
      <c r="C932" s="72"/>
    </row>
    <row r="933" spans="3:3" ht="15.75" customHeight="1">
      <c r="C933" s="72"/>
    </row>
    <row r="934" spans="3:3" ht="15.75" customHeight="1">
      <c r="C934" s="72"/>
    </row>
    <row r="935" spans="3:3" ht="15.75" customHeight="1">
      <c r="C935" s="72"/>
    </row>
    <row r="936" spans="3:3" ht="15.75" customHeight="1">
      <c r="C936" s="72"/>
    </row>
    <row r="937" spans="3:3" ht="15.75" customHeight="1">
      <c r="C937" s="72"/>
    </row>
    <row r="938" spans="3:3" ht="15.75" customHeight="1">
      <c r="C938" s="72"/>
    </row>
    <row r="939" spans="3:3" ht="15.75" customHeight="1">
      <c r="C939" s="72"/>
    </row>
    <row r="940" spans="3:3" ht="15.75" customHeight="1">
      <c r="C940" s="72"/>
    </row>
    <row r="941" spans="3:3" ht="15.75" customHeight="1">
      <c r="C941" s="72"/>
    </row>
    <row r="942" spans="3:3" ht="15.75" customHeight="1">
      <c r="C942" s="72"/>
    </row>
    <row r="943" spans="3:3" ht="15.75" customHeight="1">
      <c r="C943" s="72"/>
    </row>
    <row r="944" spans="3:3" ht="15.75" customHeight="1">
      <c r="C944" s="72"/>
    </row>
    <row r="945" spans="3:3" ht="15.75" customHeight="1">
      <c r="C945" s="72"/>
    </row>
    <row r="946" spans="3:3" ht="15.75" customHeight="1">
      <c r="C946" s="72"/>
    </row>
    <row r="947" spans="3:3" ht="15.75" customHeight="1">
      <c r="C947" s="72"/>
    </row>
    <row r="948" spans="3:3" ht="15.75" customHeight="1">
      <c r="C948" s="72"/>
    </row>
    <row r="949" spans="3:3" ht="15.75" customHeight="1">
      <c r="C949" s="72"/>
    </row>
    <row r="950" spans="3:3" ht="15.75" customHeight="1">
      <c r="C950" s="72"/>
    </row>
    <row r="951" spans="3:3" ht="15.75" customHeight="1">
      <c r="C951" s="72"/>
    </row>
    <row r="952" spans="3:3" ht="15.75" customHeight="1">
      <c r="C952" s="72"/>
    </row>
    <row r="953" spans="3:3" ht="15.75" customHeight="1">
      <c r="C953" s="72"/>
    </row>
    <row r="954" spans="3:3" ht="15.75" customHeight="1">
      <c r="C954" s="72"/>
    </row>
    <row r="955" spans="3:3" ht="15.75" customHeight="1">
      <c r="C955" s="72"/>
    </row>
    <row r="956" spans="3:3" ht="15.75" customHeight="1">
      <c r="C956" s="72"/>
    </row>
    <row r="957" spans="3:3" ht="15.75" customHeight="1">
      <c r="C957" s="72"/>
    </row>
    <row r="958" spans="3:3" ht="15.75" customHeight="1">
      <c r="C958" s="72"/>
    </row>
    <row r="959" spans="3:3" ht="15.75" customHeight="1">
      <c r="C959" s="72"/>
    </row>
    <row r="960" spans="3:3" ht="15.75" customHeight="1">
      <c r="C960" s="72"/>
    </row>
    <row r="961" spans="3:3" ht="15.75" customHeight="1">
      <c r="C961" s="72"/>
    </row>
    <row r="962" spans="3:3" ht="15.75" customHeight="1">
      <c r="C962" s="72"/>
    </row>
    <row r="963" spans="3:3" ht="15.75" customHeight="1">
      <c r="C963" s="72"/>
    </row>
    <row r="964" spans="3:3" ht="15.75" customHeight="1">
      <c r="C964" s="72"/>
    </row>
    <row r="965" spans="3:3" ht="15.75" customHeight="1">
      <c r="C965" s="72"/>
    </row>
    <row r="966" spans="3:3" ht="15.75" customHeight="1">
      <c r="C966" s="72"/>
    </row>
    <row r="967" spans="3:3" ht="15.75" customHeight="1">
      <c r="C967" s="72"/>
    </row>
    <row r="968" spans="3:3" ht="15.75" customHeight="1">
      <c r="C968" s="72"/>
    </row>
    <row r="969" spans="3:3" ht="15.75" customHeight="1">
      <c r="C969" s="72"/>
    </row>
    <row r="970" spans="3:3" ht="15.75" customHeight="1">
      <c r="C970" s="72"/>
    </row>
    <row r="971" spans="3:3" ht="15.75" customHeight="1">
      <c r="C971" s="72"/>
    </row>
    <row r="972" spans="3:3" ht="15.75" customHeight="1">
      <c r="C972" s="72"/>
    </row>
    <row r="973" spans="3:3" ht="15.75" customHeight="1">
      <c r="C973" s="72"/>
    </row>
    <row r="974" spans="3:3" ht="15.75" customHeight="1">
      <c r="C974" s="72"/>
    </row>
    <row r="975" spans="3:3" ht="15.75" customHeight="1">
      <c r="C975" s="72"/>
    </row>
    <row r="976" spans="3:3" ht="15.75" customHeight="1">
      <c r="C976" s="72"/>
    </row>
    <row r="977" spans="3:3" ht="15.75" customHeight="1">
      <c r="C977" s="72"/>
    </row>
    <row r="978" spans="3:3" ht="15.75" customHeight="1">
      <c r="C978" s="72"/>
    </row>
    <row r="979" spans="3:3" ht="15.75" customHeight="1">
      <c r="C979" s="72"/>
    </row>
    <row r="980" spans="3:3" ht="15.75" customHeight="1">
      <c r="C980" s="72"/>
    </row>
    <row r="981" spans="3:3" ht="15.75" customHeight="1">
      <c r="C981" s="72"/>
    </row>
    <row r="982" spans="3:3" ht="15.75" customHeight="1">
      <c r="C982" s="72"/>
    </row>
    <row r="983" spans="3:3" ht="15.75" customHeight="1">
      <c r="C983" s="72"/>
    </row>
    <row r="984" spans="3:3" ht="15.75" customHeight="1">
      <c r="C984" s="72"/>
    </row>
    <row r="985" spans="3:3" ht="15.75" customHeight="1">
      <c r="C985" s="72"/>
    </row>
    <row r="986" spans="3:3" ht="15.75" customHeight="1">
      <c r="C986" s="72"/>
    </row>
    <row r="987" spans="3:3" ht="15.75" customHeight="1">
      <c r="C987" s="72"/>
    </row>
    <row r="988" spans="3:3" ht="15.75" customHeight="1">
      <c r="C988" s="72"/>
    </row>
    <row r="989" spans="3:3" ht="15.75" customHeight="1">
      <c r="C989" s="72"/>
    </row>
    <row r="990" spans="3:3" ht="15.75" customHeight="1">
      <c r="C990" s="72"/>
    </row>
    <row r="991" spans="3:3" ht="15.75" customHeight="1">
      <c r="C991" s="72"/>
    </row>
    <row r="992" spans="3:3" ht="15.75" customHeight="1">
      <c r="C992" s="72"/>
    </row>
    <row r="993" spans="3:3" ht="15.75" customHeight="1">
      <c r="C993" s="72"/>
    </row>
  </sheetData>
  <sheetProtection algorithmName="SHA-512" hashValue="LuvI6nepUd8FHxnshIeq4T4no7TzXjNFkojhQT+3GF4oqIwMN+xmWwRkV3VJGi5sdUf/WzrGbA87b6zeLtTzgQ==" saltValue="seQvhAcp5g/9BKJ3sJsWB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1:E1 G1:XFD1" name="Range1_1"/>
    <protectedRange algorithmName="SHA-512" hashValue="R8frfBQ/MhInQYm+jLEgMwgPwCkrGPIUaxyIFLRSCn/+fIsUU6bmJDax/r7gTh2PEAEvgODYwg0rRRjqSM/oww==" saltValue="tbZzHO5lCNHCDH5y3XGZag==" spinCount="100000" sqref="F1" name="Range1_2"/>
  </protectedRanges>
  <mergeCells count="1">
    <mergeCell ref="A2:D2"/>
  </mergeCells>
  <conditionalFormatting sqref="D5:D109">
    <cfRule type="cellIs" dxfId="0" priority="1" operator="lessThan">
      <formula>-0.001</formula>
    </cfRule>
  </conditionalFormatting>
  <pageMargins left="0.23622047244094491" right="0.62992125984251968" top="0.74803149606299213" bottom="0.74803149606299213" header="0.31496062992125984" footer="0.31496062992125984"/>
  <pageSetup paperSize="9" scale="74" orientation="portrait"/>
  <headerFooter>
    <oddFooter>&amp;RStranica: &amp;P od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C59E8C74940049B274A3702EB4E885" ma:contentTypeVersion="8" ma:contentTypeDescription="Create a new document." ma:contentTypeScope="" ma:versionID="2d0f00e1098db2a23cff2297bf61aed8">
  <xsd:schema xmlns:xsd="http://www.w3.org/2001/XMLSchema" xmlns:xs="http://www.w3.org/2001/XMLSchema" xmlns:p="http://schemas.microsoft.com/office/2006/metadata/properties" xmlns:ns2="3e57c274-8e47-479f-a9b6-43d341144e77" targetNamespace="http://schemas.microsoft.com/office/2006/metadata/properties" ma:root="true" ma:fieldsID="b95f73f15214a88c23f46f071f0addfa" ns2:_="">
    <xsd:import namespace="3e57c274-8e47-479f-a9b6-43d341144e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7c274-8e47-479f-a9b6-43d341144e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C5D8D5-C0AA-4B6D-98FC-EF0AA49A91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7c274-8e47-479f-a9b6-43d341144e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90DAC2-6ED8-485D-9B77-C04EE93A01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Skriveni</vt:lpstr>
      <vt:lpstr>PR-RAS</vt:lpstr>
      <vt:lpstr>OBVEZE</vt:lpstr>
      <vt:lpstr>OBVEZE!Print_Area</vt:lpstr>
      <vt:lpstr>'PR-RAS'!Print_Area</vt:lpstr>
      <vt:lpstr>OBVEZE!Print_Titles</vt:lpstr>
      <vt:lpstr>'PR-RAS'!Print_Titles</vt:lpstr>
      <vt:lpstr>OBVEZE!Z_20966C26_2FB0_458A_A419_418535DD5D43_.wvu.PrintArea</vt:lpstr>
      <vt:lpstr>OBVEZE!Z_20966C26_2FB0_458A_A419_418535DD5D43_.wvu.PrintTitles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Agatić</dc:creator>
  <cp:lastModifiedBy>PyramidHead</cp:lastModifiedBy>
  <cp:lastPrinted>2026-04-15T07:04:47Z</cp:lastPrinted>
  <dcterms:created xsi:type="dcterms:W3CDTF">2022-04-01T05:14:30Z</dcterms:created>
  <dcterms:modified xsi:type="dcterms:W3CDTF">2026-04-16T15:01:35Z</dcterms:modified>
</cp:coreProperties>
</file>